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<sst xmlns="http://schemas.openxmlformats.org/spreadsheetml/2006/main" count="327" uniqueCount="147">
  <si>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</si>
  <si>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</si>
  <si>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</si>
  <si>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</si>
  <si>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</si>
  <si>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</si>
  <si>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</si>
  <si>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</si>
  <si>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</si>
  <si>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</si>
  <si>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</si>
  <si>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</si>
  <si>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</si>
  <si>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</si>
  <si>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</si>
  <si>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</si>
  <si>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</si>
  <si>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</si>
  <si>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</si>
  <si>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</si>
  <si>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</si>
  <si>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</si>
  <si>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</si>
  <si>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</si>
  <si>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</si>
  <si>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</si>
  <si>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</si>
  <si>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</si>
  <si>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</si>
  <si>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</si>
  <si>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</si>
  <si>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</si>
  <si>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</si>
  <si>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</si>
  <si>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</si>
  <si>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</si>
  <si>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</si>
  <si>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</si>
  <si>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</si>
  <si>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</si>
  <si>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</si>
  <si>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</si>
  <si>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</si>
  <si>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</si>
  <si>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</si>
  <si>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</si>
  <si>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</si>
  <si>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</si>
  <si>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</si>
  <si>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</si>
  <si>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</si>
  <si>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</si>
  <si>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</si>
  <si>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</si>
  <si>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</si>
  <si>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</si>
  <si>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</si>
  <si>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</si>
  <si>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</si>
  <si>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</si>
  <si>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</si>
  <si>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</si>
  <si>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</si>
  <si>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</si>
  <si>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</si>
  <si>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</si>
  <si>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</si>
  <si>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</si>
  <si>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</si>
  <si>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</si>
  <si>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</si>
  <si>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</si>
  <si>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</si>
  <si>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</si>
  <si>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</si>
  <si>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</si>
  <si>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</si>
  <si>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</si>
  <si>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</si>
  <si>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</si>
  <si>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</si>
  <si>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</si>
  <si>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</si>
  <si>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</si>
  <si>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</si>
  <si>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</si>
  <si>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</si>
  <si>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</si>
  <si>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</si>
  <si>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</si>
  <si>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</si>
  <si>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</si>
  <si>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</si>
  <si>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</si>
  <si>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</si>
  <si>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</si>
  <si>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</si>
  <si>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</si>
  <si>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</si>
  <si>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</si>
  <si>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</si>
  <si>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</si>
  <si>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</si>
  <si>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</si>
  <si>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</si>
  <si>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</si>
  <si>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</si>
  <si>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</si>
  <si>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</si>
  <si>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</si>
  <si>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</si>
  <si>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</si>
  <si>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</si>
  <si>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</si>
  <si>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</si>
  <si>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</si>
  <si>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</si>
  <si>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</si>
  <si>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</si>
  <si>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</si>
  <si>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</si>
  <si>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</si>
  <si>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</si>
  <si>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</si>
  <si>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</si>
  <si>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</si>
  <si>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</si>
  <si>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</si>
  <si>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</si>
  <si>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</si>
  <si>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</si>
  <si>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</si>
  <si>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</si>
  <si>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</si>
  <si>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</si>
  <si>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</si>
  <si>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</si>
  <si>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</si>
  <si>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İZMİR TURİZM HAREKETLERİ MAYIS 2016</t>
  </si>
  <si>
    <t>2014-2015-2016 YILLARI MAYIS AYI TURİZM HAREKETLERİ</t>
  </si>
  <si>
    <t>2014-2015-2016 YILLARI MAYIS DÖNEMDE İZMİR'E GİRİŞ                                            YAPAN İLK DÖRT ÜLKE</t>
  </si>
  <si>
    <t>5 AYLIK TOPLAM</t>
  </si>
  <si>
    <t>2016 Mayıs ayında  havayolu girişlerinde bir önceki yıla göre  % 37,89 , denizyolu girişlerinde ise</t>
  </si>
  <si>
    <t xml:space="preserve"> %84,39 oranında bir  azalma görülmüştür. Toplam girişlerde   %48,73 oranında  bir azalma gerçekleşmiş olup, </t>
  </si>
  <si>
    <t xml:space="preserve">%93'ünü havayolu,  %7'sini denizyolu girişleri oluşturmuştur. </t>
  </si>
  <si>
    <t>AYLAR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</si>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</sst>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3" fontId="43" fillId="0" borderId="12" xfId="0" applyNumberFormat="1" applyFont="1" applyBorder="1" applyAlignment="1">
      <alignment horizontal="right"/>
    </xf>
    <xf numFmtId="0" fontId="43" fillId="0" borderId="34" xfId="0" applyFont="1" applyBorder="1" applyAlignment="1">
      <alignment horizontal="right" vertical="center"/>
    </xf>
    <xf numFmtId="0" fontId="43" fillId="0" borderId="35" xfId="0" applyFont="1" applyBorder="1" applyAlignment="1">
      <alignment horizontal="right" vertical="center" wrapText="1"/>
    </xf>
    <xf numFmtId="0" fontId="43" fillId="0" borderId="36" xfId="0" applyFont="1" applyBorder="1" applyAlignment="1">
      <alignment horizontal="right" vertical="center" wrapText="1"/>
    </xf>
    <xf numFmtId="3" fontId="43" fillId="0" borderId="35" xfId="0" applyNumberFormat="1" applyFont="1" applyBorder="1" applyAlignment="1">
      <alignment horizontal="right"/>
    </xf>
    <xf numFmtId="181" fontId="43" fillId="0" borderId="36" xfId="0" applyNumberFormat="1" applyFont="1" applyBorder="1" applyAlignment="1">
      <alignment horizontal="right"/>
    </xf>
    <xf numFmtId="0" fontId="43" fillId="0" borderId="27" xfId="0" applyFont="1" applyBorder="1" applyAlignment="1">
      <alignment horizontal="left" vertical="center"/>
    </xf>
    <xf numFmtId="0" fontId="43" fillId="0" borderId="37" xfId="0" applyFont="1" applyBorder="1" applyAlignment="1">
      <alignment horizontal="right" vertical="center"/>
    </xf>
    <xf numFmtId="3" fontId="43" fillId="0" borderId="38" xfId="0" applyNumberFormat="1" applyFont="1" applyBorder="1" applyAlignment="1">
      <alignment horizontal="right"/>
    </xf>
    <xf numFmtId="181" fontId="43" fillId="0" borderId="39" xfId="0" applyNumberFormat="1" applyFont="1" applyBorder="1" applyAlignment="1">
      <alignment horizontal="right"/>
    </xf>
    <xf numFmtId="3" fontId="43" fillId="0" borderId="37" xfId="0" applyNumberFormat="1" applyFont="1" applyBorder="1" applyAlignment="1">
      <alignment horizontal="right"/>
    </xf>
    <xf numFmtId="0" fontId="43" fillId="0" borderId="17" xfId="0" applyFont="1" applyBorder="1" applyAlignment="1">
      <alignment horizontal="left" vertical="center"/>
    </xf>
    <xf numFmtId="0" fontId="43" fillId="0" borderId="40" xfId="0" applyFont="1" applyBorder="1" applyAlignment="1">
      <alignment horizontal="right" vertical="center"/>
    </xf>
    <xf numFmtId="3" fontId="43" fillId="0" borderId="10" xfId="0" applyNumberFormat="1" applyFont="1" applyBorder="1" applyAlignment="1">
      <alignment horizontal="right"/>
    </xf>
    <xf numFmtId="181" fontId="43" fillId="0" borderId="41" xfId="0" applyNumberFormat="1" applyFont="1" applyBorder="1" applyAlignment="1">
      <alignment horizontal="right"/>
    </xf>
    <xf numFmtId="3" fontId="43" fillId="0" borderId="40" xfId="0" applyNumberFormat="1" applyFont="1" applyBorder="1" applyAlignment="1">
      <alignment horizontal="right"/>
    </xf>
    <xf numFmtId="0" fontId="43" fillId="0" borderId="26" xfId="0" applyFont="1" applyBorder="1" applyAlignment="1">
      <alignment horizontal="left" vertical="center"/>
    </xf>
    <xf numFmtId="0" fontId="43" fillId="0" borderId="42" xfId="0" applyFont="1" applyBorder="1" applyAlignment="1">
      <alignment horizontal="right" vertical="center"/>
    </xf>
    <xf numFmtId="3" fontId="43" fillId="0" borderId="43" xfId="0" applyNumberFormat="1" applyFont="1" applyBorder="1" applyAlignment="1">
      <alignment horizontal="right"/>
    </xf>
    <xf numFmtId="181" fontId="43" fillId="0" borderId="44" xfId="0" applyNumberFormat="1" applyFont="1" applyBorder="1" applyAlignment="1">
      <alignment horizontal="right"/>
    </xf>
    <xf numFmtId="3" fontId="43" fillId="0" borderId="42" xfId="0" applyNumberFormat="1" applyFont="1" applyBorder="1" applyAlignment="1">
      <alignment horizontal="right"/>
    </xf>
    <xf numFmtId="172" fontId="8" fillId="0" borderId="0" xfId="0" applyNumberFormat="1" applyFont="1" applyFill="1" applyBorder="1" applyAlignment="1">
      <alignment/>
    </xf>
    <xf numFmtId="172" fontId="43" fillId="0" borderId="36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7811176"/>
        <c:axId val="26082857"/>
      </c:bar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082857"/>
        <c:crosses val="autoZero"/>
        <c:auto val="1"/>
        <c:lblOffset val="100"/>
        <c:tickLblSkip val="1"/>
        <c:noMultiLvlLbl val="0"/>
      </c:catAx>
      <c:valAx>
        <c:axId val="26082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1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3419122"/>
        <c:axId val="32336643"/>
      </c:barChart>
      <c:cat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336643"/>
        <c:crosses val="autoZero"/>
        <c:auto val="1"/>
        <c:lblOffset val="100"/>
        <c:tickLblSkip val="1"/>
        <c:noMultiLvlLbl val="0"/>
      </c:catAx>
      <c:valAx>
        <c:axId val="32336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419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457200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19050" y="952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28575</xdr:rowOff>
    </xdr:from>
    <xdr:to>
      <xdr:col>10</xdr:col>
      <xdr:colOff>457200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19050" y="53911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14" sqref="L14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8" t="s">
        <v>138</v>
      </c>
      <c r="C2" s="129"/>
      <c r="D2" s="129"/>
      <c r="E2" s="129"/>
      <c r="F2" s="129"/>
      <c r="G2" s="129"/>
      <c r="H2" s="129"/>
      <c r="I2" s="130"/>
      <c r="J2" s="41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32"/>
      <c r="M4" s="132"/>
      <c r="N4" s="132"/>
      <c r="O4" s="132"/>
      <c r="P4" s="132"/>
      <c r="Q4" s="132"/>
      <c r="R4" s="132"/>
      <c r="S4" s="132"/>
      <c r="T4" s="132"/>
    </row>
    <row r="5" spans="2:20" ht="24.75" customHeight="1">
      <c r="B5" s="128" t="s">
        <v>139</v>
      </c>
      <c r="C5" s="129"/>
      <c r="D5" s="129"/>
      <c r="E5" s="129"/>
      <c r="F5" s="129"/>
      <c r="G5" s="129"/>
      <c r="H5" s="129"/>
      <c r="I5" s="130"/>
      <c r="J5" s="4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97255</v>
      </c>
      <c r="D7" s="93">
        <v>94021</v>
      </c>
      <c r="E7" s="94">
        <v>-3.325278905968845</v>
      </c>
      <c r="F7" s="95">
        <v>98735</v>
      </c>
      <c r="G7" s="96">
        <v>5.0137735186819965</v>
      </c>
      <c r="H7" s="95">
        <v>61329</v>
      </c>
      <c r="I7" s="97">
        <v>-37.88524839216083</v>
      </c>
      <c r="J7" s="8"/>
      <c r="L7" s="75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59761</v>
      </c>
      <c r="D8" s="93">
        <v>45674</v>
      </c>
      <c r="E8" s="98">
        <v>-23.57222938036512</v>
      </c>
      <c r="F8" s="93">
        <v>30019</v>
      </c>
      <c r="G8" s="94">
        <v>-34.27551780006131</v>
      </c>
      <c r="H8" s="93">
        <v>4686</v>
      </c>
      <c r="I8" s="97">
        <v>-84.38988640527666</v>
      </c>
      <c r="J8" s="68"/>
      <c r="L8" s="12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157016</v>
      </c>
      <c r="D9" s="95">
        <v>139695</v>
      </c>
      <c r="E9" s="94">
        <v>-11.031359861415398</v>
      </c>
      <c r="F9" s="95">
        <v>128754</v>
      </c>
      <c r="G9" s="96">
        <v>-7.832062708042519</v>
      </c>
      <c r="H9" s="95">
        <v>66015</v>
      </c>
      <c r="I9" s="99">
        <v>-48.727806514749055</v>
      </c>
      <c r="J9" s="69"/>
      <c r="L9" s="125"/>
      <c r="M9" s="64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33" t="s">
        <v>142</v>
      </c>
      <c r="C11" s="134"/>
      <c r="D11" s="134"/>
      <c r="E11" s="134"/>
      <c r="F11" s="134"/>
      <c r="G11" s="134"/>
      <c r="H11" s="134"/>
      <c r="I11" s="135"/>
      <c r="J11" s="74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3" t="s">
        <v>143</v>
      </c>
      <c r="C12" s="134"/>
      <c r="D12" s="134"/>
      <c r="E12" s="134"/>
      <c r="F12" s="134"/>
      <c r="G12" s="134"/>
      <c r="H12" s="134"/>
      <c r="I12" s="135"/>
      <c r="J12" s="4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3" t="s">
        <v>144</v>
      </c>
      <c r="C13" s="134"/>
      <c r="D13" s="134"/>
      <c r="E13" s="134"/>
      <c r="F13" s="134"/>
      <c r="G13" s="134"/>
      <c r="H13" s="134"/>
      <c r="I13" s="135"/>
      <c r="J13" s="74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40"/>
      <c r="C14" s="141"/>
      <c r="D14" s="141"/>
      <c r="E14" s="141"/>
      <c r="F14" s="141"/>
      <c r="G14" s="141"/>
      <c r="H14" s="141"/>
      <c r="I14" s="142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1"/>
      <c r="C15" s="102"/>
      <c r="D15" s="102"/>
      <c r="E15" s="102"/>
      <c r="F15" s="102"/>
      <c r="G15" s="102"/>
      <c r="H15" s="102"/>
      <c r="I15" s="103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36" t="s">
        <v>140</v>
      </c>
      <c r="C16" s="137"/>
      <c r="D16" s="137"/>
      <c r="E16" s="137"/>
      <c r="F16" s="137"/>
      <c r="G16" s="137"/>
      <c r="H16" s="137"/>
      <c r="I16" s="138"/>
      <c r="J16" s="43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04" t="s">
        <v>135</v>
      </c>
      <c r="G17" s="105" t="s">
        <v>136</v>
      </c>
      <c r="H17" s="106"/>
      <c r="I17" s="107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90092</v>
      </c>
      <c r="D18" s="93">
        <v>87445</v>
      </c>
      <c r="E18" s="93">
        <v>73708</v>
      </c>
      <c r="F18" s="188">
        <f>((D18/C18)-1)*100</f>
        <v>-2.9381077121165</v>
      </c>
      <c r="G18" s="188">
        <f>((E18/D18)-1)*100</f>
        <v>-15.709302990451146</v>
      </c>
      <c r="H18" s="106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21</v>
      </c>
      <c r="C19" s="93">
        <v>28927</v>
      </c>
      <c r="D19" s="93">
        <v>23201</v>
      </c>
      <c r="E19" s="93">
        <v>18902</v>
      </c>
      <c r="F19" s="188">
        <f>((D19/C19)-1)*100</f>
        <v>-19.794655512151284</v>
      </c>
      <c r="G19" s="188">
        <f>((E19/D19)-1)*100</f>
        <v>-18.529373733890786</v>
      </c>
      <c r="H19" s="106"/>
      <c r="I19" s="107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1</v>
      </c>
      <c r="C20" s="93">
        <v>24530</v>
      </c>
      <c r="D20" s="93">
        <v>22808</v>
      </c>
      <c r="E20" s="93">
        <v>14323</v>
      </c>
      <c r="F20" s="188">
        <f>((D20/C20)-1)*100</f>
        <v>-7.01997554015491</v>
      </c>
      <c r="G20" s="188">
        <f>((E20/D20)-1)*100</f>
        <v>-37.20185899684322</v>
      </c>
      <c r="H20" s="106"/>
      <c r="I20" s="107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81</v>
      </c>
      <c r="C21" s="93">
        <v>8650</v>
      </c>
      <c r="D21" s="93">
        <v>10829</v>
      </c>
      <c r="E21" s="93">
        <v>13368</v>
      </c>
      <c r="F21" s="188">
        <f>((D21/C21)-1)*100</f>
        <v>25.19075144508671</v>
      </c>
      <c r="G21" s="188">
        <f>((E21/D21)-1)*100</f>
        <v>23.44630159756209</v>
      </c>
      <c r="H21" s="106"/>
      <c r="I21" s="107"/>
      <c r="J21" s="7"/>
      <c r="L21" s="47"/>
      <c r="M21" s="47"/>
      <c r="N21" s="47"/>
      <c r="O21" s="47"/>
      <c r="P21" s="47"/>
      <c r="Q21" s="47"/>
    </row>
    <row r="22" spans="2:20" ht="24.75" customHeight="1">
      <c r="B22" s="108"/>
      <c r="C22" s="109"/>
      <c r="D22" s="109"/>
      <c r="E22" s="109"/>
      <c r="F22" s="109"/>
      <c r="G22" s="109"/>
      <c r="H22" s="109"/>
      <c r="I22" s="110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1"/>
      <c r="C23" s="112"/>
      <c r="D23" s="112"/>
      <c r="E23" s="112"/>
      <c r="F23" s="112"/>
      <c r="G23" s="112"/>
      <c r="H23" s="112"/>
      <c r="I23" s="113"/>
      <c r="J23" s="8"/>
      <c r="L23" s="131"/>
      <c r="M23" s="139"/>
      <c r="N23" s="139"/>
      <c r="O23" s="139"/>
      <c r="P23" s="139"/>
      <c r="Q23" s="139"/>
      <c r="R23" s="139"/>
      <c r="S23" s="139"/>
      <c r="T23" s="139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31"/>
      <c r="M38" s="131"/>
      <c r="N38" s="131"/>
      <c r="O38" s="131"/>
      <c r="P38" s="131"/>
      <c r="Q38" s="131"/>
      <c r="R38" s="131"/>
      <c r="S38" s="131"/>
      <c r="T38" s="13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6" width="10.375" style="1" customWidth="1"/>
    <col min="7" max="15" width="8.75390625" style="15" customWidth="1"/>
    <col min="16" max="16384" width="9.125" style="15" customWidth="1"/>
  </cols>
  <sheetData>
    <row r="3" ht="12" thickBot="1"/>
    <row r="4" spans="2:15" ht="19.5" thickBot="1">
      <c r="B4" s="143" t="s">
        <v>132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129</v>
      </c>
      <c r="I5" s="5" t="s">
        <v>115</v>
      </c>
      <c r="J5" s="5" t="s">
        <v>116</v>
      </c>
      <c r="K5" s="5" t="s">
        <v>117</v>
      </c>
      <c r="L5" s="5" t="s">
        <v>130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20">
        <v>213</v>
      </c>
      <c r="D6" s="120">
        <v>169</v>
      </c>
      <c r="E6" s="120">
        <v>198</v>
      </c>
      <c r="F6" s="120">
        <v>379</v>
      </c>
      <c r="G6" s="70">
        <v>634</v>
      </c>
      <c r="H6" s="70"/>
      <c r="I6" s="70"/>
      <c r="J6" s="70"/>
      <c r="K6" s="70"/>
      <c r="L6" s="70"/>
      <c r="M6" s="70"/>
      <c r="N6" s="70"/>
      <c r="O6" s="56">
        <v>1593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71">
        <v>26653</v>
      </c>
      <c r="H7" s="71"/>
      <c r="I7" s="71"/>
      <c r="J7" s="71"/>
      <c r="K7" s="71"/>
      <c r="L7" s="71"/>
      <c r="M7" s="71"/>
      <c r="N7" s="71"/>
      <c r="O7" s="56">
        <v>73708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71">
        <v>48</v>
      </c>
      <c r="H8" s="71"/>
      <c r="I8" s="71"/>
      <c r="J8" s="71"/>
      <c r="K8" s="71"/>
      <c r="L8" s="71"/>
      <c r="M8" s="71"/>
      <c r="N8" s="71"/>
      <c r="O8" s="56">
        <v>65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71">
        <v>32</v>
      </c>
      <c r="H9" s="71"/>
      <c r="I9" s="71"/>
      <c r="J9" s="71"/>
      <c r="K9" s="71"/>
      <c r="L9" s="71"/>
      <c r="M9" s="71"/>
      <c r="N9" s="71"/>
      <c r="O9" s="56">
        <v>86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71">
        <v>89</v>
      </c>
      <c r="H10" s="71"/>
      <c r="I10" s="71"/>
      <c r="J10" s="71"/>
      <c r="K10" s="71"/>
      <c r="L10" s="71"/>
      <c r="M10" s="71"/>
      <c r="N10" s="71"/>
      <c r="O10" s="56">
        <v>239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71">
        <v>969</v>
      </c>
      <c r="H11" s="71"/>
      <c r="I11" s="71"/>
      <c r="J11" s="71"/>
      <c r="K11" s="71"/>
      <c r="L11" s="71"/>
      <c r="M11" s="71"/>
      <c r="N11" s="71"/>
      <c r="O11" s="56">
        <v>3093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71">
        <v>51</v>
      </c>
      <c r="H12" s="71"/>
      <c r="I12" s="71"/>
      <c r="J12" s="71"/>
      <c r="K12" s="71"/>
      <c r="L12" s="71"/>
      <c r="M12" s="71"/>
      <c r="N12" s="71"/>
      <c r="O12" s="56">
        <v>163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71">
        <v>9</v>
      </c>
      <c r="H13" s="71"/>
      <c r="I13" s="71"/>
      <c r="J13" s="71"/>
      <c r="K13" s="71"/>
      <c r="L13" s="71"/>
      <c r="M13" s="71"/>
      <c r="N13" s="71"/>
      <c r="O13" s="56">
        <v>9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71">
        <v>1</v>
      </c>
      <c r="H14" s="71"/>
      <c r="I14" s="71"/>
      <c r="J14" s="71"/>
      <c r="K14" s="71"/>
      <c r="L14" s="71"/>
      <c r="M14" s="71"/>
      <c r="N14" s="71"/>
      <c r="O14" s="56">
        <v>2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71">
        <v>5</v>
      </c>
      <c r="H15" s="71"/>
      <c r="I15" s="71"/>
      <c r="J15" s="71"/>
      <c r="K15" s="71"/>
      <c r="L15" s="71"/>
      <c r="M15" s="71"/>
      <c r="N15" s="71"/>
      <c r="O15" s="56">
        <v>7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71">
        <v>604</v>
      </c>
      <c r="H16" s="71"/>
      <c r="I16" s="71"/>
      <c r="J16" s="71"/>
      <c r="K16" s="71"/>
      <c r="L16" s="71"/>
      <c r="M16" s="71"/>
      <c r="N16" s="71"/>
      <c r="O16" s="56">
        <v>632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71">
        <v>3215</v>
      </c>
      <c r="H17" s="71"/>
      <c r="I17" s="71"/>
      <c r="J17" s="71"/>
      <c r="K17" s="71"/>
      <c r="L17" s="71"/>
      <c r="M17" s="71"/>
      <c r="N17" s="71"/>
      <c r="O17" s="56">
        <v>5224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71">
        <v>59</v>
      </c>
      <c r="H18" s="71"/>
      <c r="I18" s="71"/>
      <c r="J18" s="71"/>
      <c r="K18" s="71"/>
      <c r="L18" s="71"/>
      <c r="M18" s="71"/>
      <c r="N18" s="71"/>
      <c r="O18" s="56">
        <v>112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71">
        <v>43</v>
      </c>
      <c r="H19" s="71"/>
      <c r="I19" s="71"/>
      <c r="J19" s="71"/>
      <c r="K19" s="71"/>
      <c r="L19" s="71"/>
      <c r="M19" s="71"/>
      <c r="N19" s="71"/>
      <c r="O19" s="56">
        <v>117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71">
        <v>330</v>
      </c>
      <c r="H20" s="71"/>
      <c r="I20" s="71"/>
      <c r="J20" s="71"/>
      <c r="K20" s="71"/>
      <c r="L20" s="71"/>
      <c r="M20" s="71"/>
      <c r="N20" s="71"/>
      <c r="O20" s="56">
        <v>1012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71">
        <v>0</v>
      </c>
      <c r="H21" s="71"/>
      <c r="I21" s="71"/>
      <c r="J21" s="71"/>
      <c r="K21" s="71"/>
      <c r="L21" s="71"/>
      <c r="M21" s="71"/>
      <c r="N21" s="71"/>
      <c r="O21" s="56">
        <v>22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71">
        <v>48</v>
      </c>
      <c r="H22" s="71"/>
      <c r="I22" s="71"/>
      <c r="J22" s="71"/>
      <c r="K22" s="71"/>
      <c r="L22" s="71"/>
      <c r="M22" s="71"/>
      <c r="N22" s="71"/>
      <c r="O22" s="56">
        <v>140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71">
        <v>55</v>
      </c>
      <c r="H23" s="71"/>
      <c r="I23" s="71"/>
      <c r="J23" s="71"/>
      <c r="K23" s="71"/>
      <c r="L23" s="71"/>
      <c r="M23" s="71"/>
      <c r="N23" s="71"/>
      <c r="O23" s="56">
        <v>124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71">
        <v>611</v>
      </c>
      <c r="H24" s="71"/>
      <c r="I24" s="71"/>
      <c r="J24" s="71"/>
      <c r="K24" s="71"/>
      <c r="L24" s="71"/>
      <c r="M24" s="71"/>
      <c r="N24" s="71"/>
      <c r="O24" s="56">
        <v>4358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71">
        <v>16</v>
      </c>
      <c r="H25" s="71"/>
      <c r="I25" s="71"/>
      <c r="J25" s="71"/>
      <c r="K25" s="71"/>
      <c r="L25" s="71"/>
      <c r="M25" s="71"/>
      <c r="N25" s="71"/>
      <c r="O25" s="56">
        <v>64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71">
        <v>1</v>
      </c>
      <c r="H26" s="71"/>
      <c r="I26" s="71"/>
      <c r="J26" s="71"/>
      <c r="K26" s="71"/>
      <c r="L26" s="71"/>
      <c r="M26" s="71"/>
      <c r="N26" s="71"/>
      <c r="O26" s="56">
        <v>2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71">
        <v>16</v>
      </c>
      <c r="H27" s="71"/>
      <c r="I27" s="71"/>
      <c r="J27" s="71"/>
      <c r="K27" s="71"/>
      <c r="L27" s="71"/>
      <c r="M27" s="71"/>
      <c r="N27" s="71"/>
      <c r="O27" s="56">
        <v>20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71">
        <v>88</v>
      </c>
      <c r="H28" s="71"/>
      <c r="I28" s="71"/>
      <c r="J28" s="71"/>
      <c r="K28" s="71"/>
      <c r="L28" s="71"/>
      <c r="M28" s="71"/>
      <c r="N28" s="71"/>
      <c r="O28" s="56">
        <v>199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71">
        <v>240</v>
      </c>
      <c r="H29" s="71"/>
      <c r="I29" s="71"/>
      <c r="J29" s="71"/>
      <c r="K29" s="71"/>
      <c r="L29" s="71"/>
      <c r="M29" s="71"/>
      <c r="N29" s="71"/>
      <c r="O29" s="56">
        <v>610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71">
        <v>377</v>
      </c>
      <c r="H30" s="71"/>
      <c r="I30" s="71"/>
      <c r="J30" s="71"/>
      <c r="K30" s="71"/>
      <c r="L30" s="71"/>
      <c r="M30" s="71"/>
      <c r="N30" s="71"/>
      <c r="O30" s="56">
        <v>556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71">
        <v>1895</v>
      </c>
      <c r="H31" s="71"/>
      <c r="I31" s="71"/>
      <c r="J31" s="71"/>
      <c r="K31" s="71"/>
      <c r="L31" s="71"/>
      <c r="M31" s="71"/>
      <c r="N31" s="71"/>
      <c r="O31" s="56">
        <v>4252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71">
        <v>41</v>
      </c>
      <c r="H32" s="71"/>
      <c r="I32" s="71"/>
      <c r="J32" s="71"/>
      <c r="K32" s="71"/>
      <c r="L32" s="71"/>
      <c r="M32" s="71"/>
      <c r="N32" s="71"/>
      <c r="O32" s="56">
        <v>147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71">
        <v>120</v>
      </c>
      <c r="H33" s="71"/>
      <c r="I33" s="71"/>
      <c r="J33" s="71"/>
      <c r="K33" s="71"/>
      <c r="L33" s="71"/>
      <c r="M33" s="71"/>
      <c r="N33" s="71"/>
      <c r="O33" s="56">
        <v>459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71">
        <v>36</v>
      </c>
      <c r="H34" s="71"/>
      <c r="I34" s="71"/>
      <c r="J34" s="71"/>
      <c r="K34" s="71"/>
      <c r="L34" s="71"/>
      <c r="M34" s="71"/>
      <c r="N34" s="71"/>
      <c r="O34" s="56">
        <v>47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71">
        <v>17</v>
      </c>
      <c r="H35" s="71"/>
      <c r="I35" s="71"/>
      <c r="J35" s="71"/>
      <c r="K35" s="71"/>
      <c r="L35" s="71"/>
      <c r="M35" s="71"/>
      <c r="N35" s="71"/>
      <c r="O35" s="56">
        <v>64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71">
        <v>40</v>
      </c>
      <c r="H36" s="71"/>
      <c r="I36" s="71"/>
      <c r="J36" s="71"/>
      <c r="K36" s="71"/>
      <c r="L36" s="71"/>
      <c r="M36" s="71"/>
      <c r="N36" s="71"/>
      <c r="O36" s="56">
        <v>112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71">
        <v>128</v>
      </c>
      <c r="H37" s="71"/>
      <c r="I37" s="71"/>
      <c r="J37" s="71"/>
      <c r="K37" s="71"/>
      <c r="L37" s="71"/>
      <c r="M37" s="71"/>
      <c r="N37" s="71"/>
      <c r="O37" s="56">
        <v>280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71">
        <v>6660</v>
      </c>
      <c r="H38" s="71"/>
      <c r="I38" s="71"/>
      <c r="J38" s="71"/>
      <c r="K38" s="71"/>
      <c r="L38" s="71"/>
      <c r="M38" s="71"/>
      <c r="N38" s="71"/>
      <c r="O38" s="56">
        <v>18902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71">
        <v>13</v>
      </c>
      <c r="H39" s="71"/>
      <c r="I39" s="71"/>
      <c r="J39" s="71"/>
      <c r="K39" s="71"/>
      <c r="L39" s="71"/>
      <c r="M39" s="71"/>
      <c r="N39" s="71"/>
      <c r="O39" s="56">
        <v>28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71">
        <v>9850</v>
      </c>
      <c r="H40" s="71"/>
      <c r="I40" s="71"/>
      <c r="J40" s="71"/>
      <c r="K40" s="71"/>
      <c r="L40" s="71"/>
      <c r="M40" s="71"/>
      <c r="N40" s="71"/>
      <c r="O40" s="56">
        <v>14323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71">
        <v>3941</v>
      </c>
      <c r="H41" s="71"/>
      <c r="I41" s="71"/>
      <c r="J41" s="71"/>
      <c r="K41" s="71"/>
      <c r="L41" s="71"/>
      <c r="M41" s="71"/>
      <c r="N41" s="71"/>
      <c r="O41" s="56">
        <v>13368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71">
        <v>1396</v>
      </c>
      <c r="H42" s="71"/>
      <c r="I42" s="71"/>
      <c r="J42" s="71"/>
      <c r="K42" s="71"/>
      <c r="L42" s="71"/>
      <c r="M42" s="71"/>
      <c r="N42" s="71"/>
      <c r="O42" s="56">
        <v>2152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71">
        <v>115</v>
      </c>
      <c r="H43" s="71"/>
      <c r="I43" s="71"/>
      <c r="J43" s="71"/>
      <c r="K43" s="71"/>
      <c r="L43" s="71"/>
      <c r="M43" s="71"/>
      <c r="N43" s="71"/>
      <c r="O43" s="56">
        <v>285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71">
        <v>12</v>
      </c>
      <c r="H44" s="71"/>
      <c r="I44" s="71"/>
      <c r="J44" s="71"/>
      <c r="K44" s="71"/>
      <c r="L44" s="71"/>
      <c r="M44" s="71"/>
      <c r="N44" s="71"/>
      <c r="O44" s="56">
        <v>27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71">
        <v>571</v>
      </c>
      <c r="H45" s="71"/>
      <c r="I45" s="71"/>
      <c r="J45" s="71"/>
      <c r="K45" s="71"/>
      <c r="L45" s="71"/>
      <c r="M45" s="71"/>
      <c r="N45" s="71"/>
      <c r="O45" s="56">
        <v>3885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71">
        <v>989</v>
      </c>
      <c r="H46" s="71"/>
      <c r="I46" s="71"/>
      <c r="J46" s="71"/>
      <c r="K46" s="71"/>
      <c r="L46" s="71"/>
      <c r="M46" s="71"/>
      <c r="N46" s="71"/>
      <c r="O46" s="56">
        <v>3663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71">
        <v>426</v>
      </c>
      <c r="H47" s="71"/>
      <c r="I47" s="71"/>
      <c r="J47" s="71"/>
      <c r="K47" s="71"/>
      <c r="L47" s="71"/>
      <c r="M47" s="71"/>
      <c r="N47" s="71"/>
      <c r="O47" s="56">
        <v>1134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71">
        <v>7</v>
      </c>
      <c r="H48" s="71"/>
      <c r="I48" s="71"/>
      <c r="J48" s="71"/>
      <c r="K48" s="71"/>
      <c r="L48" s="71"/>
      <c r="M48" s="71"/>
      <c r="N48" s="71"/>
      <c r="O48" s="56">
        <v>18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71">
        <v>38</v>
      </c>
      <c r="H49" s="71"/>
      <c r="I49" s="71"/>
      <c r="J49" s="71"/>
      <c r="K49" s="71"/>
      <c r="L49" s="71"/>
      <c r="M49" s="71"/>
      <c r="N49" s="71"/>
      <c r="O49" s="56">
        <v>117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71">
        <v>1521</v>
      </c>
      <c r="H50" s="71"/>
      <c r="I50" s="71"/>
      <c r="J50" s="71"/>
      <c r="K50" s="71"/>
      <c r="L50" s="71"/>
      <c r="M50" s="71"/>
      <c r="N50" s="71"/>
      <c r="O50" s="56">
        <v>6146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71">
        <v>235</v>
      </c>
      <c r="H51" s="71"/>
      <c r="I51" s="71"/>
      <c r="J51" s="71"/>
      <c r="K51" s="71"/>
      <c r="L51" s="71"/>
      <c r="M51" s="71"/>
      <c r="N51" s="71"/>
      <c r="O51" s="56">
        <v>434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71">
        <v>8</v>
      </c>
      <c r="H52" s="71"/>
      <c r="I52" s="71"/>
      <c r="J52" s="71"/>
      <c r="K52" s="71"/>
      <c r="L52" s="71"/>
      <c r="M52" s="71"/>
      <c r="N52" s="71"/>
      <c r="O52" s="56">
        <v>17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71">
        <v>36</v>
      </c>
      <c r="H53" s="71"/>
      <c r="I53" s="71"/>
      <c r="J53" s="71"/>
      <c r="K53" s="71"/>
      <c r="L53" s="71"/>
      <c r="M53" s="71"/>
      <c r="N53" s="71"/>
      <c r="O53" s="56">
        <v>36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71">
        <v>27</v>
      </c>
      <c r="H54" s="71"/>
      <c r="I54" s="71"/>
      <c r="J54" s="71"/>
      <c r="K54" s="71"/>
      <c r="L54" s="71"/>
      <c r="M54" s="71"/>
      <c r="N54" s="71"/>
      <c r="O54" s="56">
        <v>65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71">
        <v>4</v>
      </c>
      <c r="H55" s="71"/>
      <c r="I55" s="71"/>
      <c r="J55" s="71"/>
      <c r="K55" s="71"/>
      <c r="L55" s="71"/>
      <c r="M55" s="71"/>
      <c r="N55" s="71"/>
      <c r="O55" s="56">
        <v>21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71">
        <v>29</v>
      </c>
      <c r="H56" s="71"/>
      <c r="I56" s="71"/>
      <c r="J56" s="71"/>
      <c r="K56" s="71"/>
      <c r="L56" s="71"/>
      <c r="M56" s="71"/>
      <c r="N56" s="71"/>
      <c r="O56" s="56">
        <v>54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71">
        <v>102</v>
      </c>
      <c r="H57" s="71"/>
      <c r="I57" s="71"/>
      <c r="J57" s="71"/>
      <c r="K57" s="71"/>
      <c r="L57" s="71"/>
      <c r="M57" s="71"/>
      <c r="N57" s="71"/>
      <c r="O57" s="56">
        <v>142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71">
        <v>0</v>
      </c>
      <c r="H58" s="71"/>
      <c r="I58" s="71"/>
      <c r="J58" s="71"/>
      <c r="K58" s="71"/>
      <c r="L58" s="71"/>
      <c r="M58" s="71"/>
      <c r="N58" s="71"/>
      <c r="O58" s="56">
        <v>12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71">
        <v>47</v>
      </c>
      <c r="H59" s="71"/>
      <c r="I59" s="71"/>
      <c r="J59" s="71"/>
      <c r="K59" s="71"/>
      <c r="L59" s="71"/>
      <c r="M59" s="71"/>
      <c r="N59" s="71"/>
      <c r="O59" s="56">
        <v>89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71">
        <v>3</v>
      </c>
      <c r="H60" s="71"/>
      <c r="I60" s="71"/>
      <c r="J60" s="71"/>
      <c r="K60" s="71"/>
      <c r="L60" s="71"/>
      <c r="M60" s="71"/>
      <c r="N60" s="71"/>
      <c r="O60" s="56">
        <v>11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71">
        <v>86</v>
      </c>
      <c r="H61" s="71"/>
      <c r="I61" s="71"/>
      <c r="J61" s="71"/>
      <c r="K61" s="71"/>
      <c r="L61" s="71"/>
      <c r="M61" s="71"/>
      <c r="N61" s="71"/>
      <c r="O61" s="56">
        <v>146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71">
        <v>16</v>
      </c>
      <c r="H62" s="71"/>
      <c r="I62" s="71"/>
      <c r="J62" s="71"/>
      <c r="K62" s="71"/>
      <c r="L62" s="71"/>
      <c r="M62" s="71"/>
      <c r="N62" s="71"/>
      <c r="O62" s="56">
        <v>215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71">
        <v>12</v>
      </c>
      <c r="H63" s="71"/>
      <c r="I63" s="71"/>
      <c r="J63" s="71"/>
      <c r="K63" s="71"/>
      <c r="L63" s="71"/>
      <c r="M63" s="71"/>
      <c r="N63" s="71"/>
      <c r="O63" s="56">
        <v>23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71">
        <v>59</v>
      </c>
      <c r="H64" s="71"/>
      <c r="I64" s="71"/>
      <c r="J64" s="71"/>
      <c r="K64" s="71"/>
      <c r="L64" s="71"/>
      <c r="M64" s="71"/>
      <c r="N64" s="71"/>
      <c r="O64" s="56">
        <v>109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71">
        <v>46</v>
      </c>
      <c r="H65" s="71"/>
      <c r="I65" s="71"/>
      <c r="J65" s="71"/>
      <c r="K65" s="71"/>
      <c r="L65" s="71"/>
      <c r="M65" s="71"/>
      <c r="N65" s="71"/>
      <c r="O65" s="56">
        <v>131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71">
        <v>6</v>
      </c>
      <c r="H66" s="71"/>
      <c r="I66" s="71"/>
      <c r="J66" s="71"/>
      <c r="K66" s="71"/>
      <c r="L66" s="71"/>
      <c r="M66" s="71"/>
      <c r="N66" s="71"/>
      <c r="O66" s="56">
        <v>25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71">
        <v>0</v>
      </c>
      <c r="H67" s="71"/>
      <c r="I67" s="71"/>
      <c r="J67" s="71"/>
      <c r="K67" s="71"/>
      <c r="L67" s="71"/>
      <c r="M67" s="71"/>
      <c r="N67" s="71"/>
      <c r="O67" s="56">
        <v>1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71">
        <v>25</v>
      </c>
      <c r="H68" s="71"/>
      <c r="I68" s="71"/>
      <c r="J68" s="71"/>
      <c r="K68" s="71"/>
      <c r="L68" s="71"/>
      <c r="M68" s="71"/>
      <c r="N68" s="71"/>
      <c r="O68" s="56">
        <v>58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71">
        <v>11</v>
      </c>
      <c r="H69" s="71"/>
      <c r="I69" s="71"/>
      <c r="J69" s="71"/>
      <c r="K69" s="71"/>
      <c r="L69" s="71"/>
      <c r="M69" s="71"/>
      <c r="N69" s="71"/>
      <c r="O69" s="56">
        <v>46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71">
        <v>21</v>
      </c>
      <c r="H70" s="71"/>
      <c r="I70" s="71"/>
      <c r="J70" s="71"/>
      <c r="K70" s="71"/>
      <c r="L70" s="71"/>
      <c r="M70" s="71"/>
      <c r="N70" s="71"/>
      <c r="O70" s="56">
        <v>76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71">
        <v>17</v>
      </c>
      <c r="H71" s="71"/>
      <c r="I71" s="71"/>
      <c r="J71" s="71"/>
      <c r="K71" s="71"/>
      <c r="L71" s="71"/>
      <c r="M71" s="71"/>
      <c r="N71" s="71"/>
      <c r="O71" s="56">
        <v>38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71">
        <v>205</v>
      </c>
      <c r="H72" s="71"/>
      <c r="I72" s="71"/>
      <c r="J72" s="71"/>
      <c r="K72" s="71"/>
      <c r="L72" s="71"/>
      <c r="M72" s="71"/>
      <c r="N72" s="71"/>
      <c r="O72" s="56">
        <v>1161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71">
        <v>0</v>
      </c>
      <c r="H73" s="71"/>
      <c r="I73" s="71"/>
      <c r="J73" s="71"/>
      <c r="K73" s="71"/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71">
        <v>8</v>
      </c>
      <c r="H74" s="71"/>
      <c r="I74" s="71"/>
      <c r="J74" s="71"/>
      <c r="K74" s="71"/>
      <c r="L74" s="71"/>
      <c r="M74" s="71"/>
      <c r="N74" s="71"/>
      <c r="O74" s="56">
        <v>21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71">
        <v>21</v>
      </c>
      <c r="H75" s="71"/>
      <c r="I75" s="71"/>
      <c r="J75" s="71"/>
      <c r="K75" s="71"/>
      <c r="L75" s="71"/>
      <c r="M75" s="71"/>
      <c r="N75" s="71"/>
      <c r="O75" s="56">
        <v>35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71">
        <v>301</v>
      </c>
      <c r="H76" s="71"/>
      <c r="I76" s="71"/>
      <c r="J76" s="71"/>
      <c r="K76" s="71"/>
      <c r="L76" s="71"/>
      <c r="M76" s="71"/>
      <c r="N76" s="71"/>
      <c r="O76" s="56">
        <v>947</v>
      </c>
    </row>
    <row r="77" spans="2:15" ht="12" thickBot="1">
      <c r="B77" s="13" t="s">
        <v>13</v>
      </c>
      <c r="C77" s="121">
        <v>10</v>
      </c>
      <c r="D77" s="121">
        <v>7</v>
      </c>
      <c r="E77" s="121">
        <v>14</v>
      </c>
      <c r="F77" s="121">
        <v>49</v>
      </c>
      <c r="G77" s="71">
        <v>100</v>
      </c>
      <c r="H77" s="71"/>
      <c r="I77" s="71"/>
      <c r="J77" s="71"/>
      <c r="K77" s="71"/>
      <c r="L77" s="71"/>
      <c r="M77" s="71"/>
      <c r="N77" s="71"/>
      <c r="O77" s="56">
        <v>180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71">
        <v>108</v>
      </c>
      <c r="H78" s="71"/>
      <c r="I78" s="71"/>
      <c r="J78" s="71"/>
      <c r="K78" s="71"/>
      <c r="L78" s="71"/>
      <c r="M78" s="71"/>
      <c r="N78" s="71"/>
      <c r="O78" s="56">
        <v>266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71">
        <v>149</v>
      </c>
      <c r="H79" s="71"/>
      <c r="I79" s="71"/>
      <c r="J79" s="71"/>
      <c r="K79" s="71"/>
      <c r="L79" s="71"/>
      <c r="M79" s="71"/>
      <c r="N79" s="71"/>
      <c r="O79" s="56">
        <v>395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71">
        <v>64</v>
      </c>
      <c r="H80" s="71"/>
      <c r="I80" s="71"/>
      <c r="J80" s="71"/>
      <c r="K80" s="71"/>
      <c r="L80" s="71"/>
      <c r="M80" s="71"/>
      <c r="N80" s="71"/>
      <c r="O80" s="56">
        <v>90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71">
        <v>0</v>
      </c>
      <c r="H81" s="71"/>
      <c r="I81" s="71"/>
      <c r="J81" s="71"/>
      <c r="K81" s="71"/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71">
        <v>3</v>
      </c>
      <c r="H82" s="71"/>
      <c r="I82" s="71"/>
      <c r="J82" s="71"/>
      <c r="K82" s="71"/>
      <c r="L82" s="71"/>
      <c r="M82" s="71"/>
      <c r="N82" s="71"/>
      <c r="O82" s="56">
        <v>16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71">
        <v>208</v>
      </c>
      <c r="H83" s="71"/>
      <c r="I83" s="71"/>
      <c r="J83" s="71"/>
      <c r="K83" s="71"/>
      <c r="L83" s="71"/>
      <c r="M83" s="71"/>
      <c r="N83" s="71"/>
      <c r="O83" s="56">
        <v>271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71">
        <v>18</v>
      </c>
      <c r="H84" s="71"/>
      <c r="I84" s="71"/>
      <c r="J84" s="71"/>
      <c r="K84" s="71"/>
      <c r="L84" s="71"/>
      <c r="M84" s="71"/>
      <c r="N84" s="71"/>
      <c r="O84" s="56">
        <v>75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71">
        <v>4</v>
      </c>
      <c r="H85" s="71"/>
      <c r="I85" s="71"/>
      <c r="J85" s="71"/>
      <c r="K85" s="71"/>
      <c r="L85" s="71"/>
      <c r="M85" s="71"/>
      <c r="N85" s="71"/>
      <c r="O85" s="56">
        <v>4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71">
        <v>6</v>
      </c>
      <c r="H86" s="71"/>
      <c r="I86" s="71"/>
      <c r="J86" s="71"/>
      <c r="K86" s="71"/>
      <c r="L86" s="71"/>
      <c r="M86" s="71"/>
      <c r="N86" s="71"/>
      <c r="O86" s="56">
        <v>1860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71">
        <v>11</v>
      </c>
      <c r="H87" s="71"/>
      <c r="I87" s="71"/>
      <c r="J87" s="71"/>
      <c r="K87" s="71"/>
      <c r="L87" s="71"/>
      <c r="M87" s="71"/>
      <c r="N87" s="71"/>
      <c r="O87" s="56">
        <v>19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71">
        <v>4</v>
      </c>
      <c r="H88" s="71"/>
      <c r="I88" s="71"/>
      <c r="J88" s="71"/>
      <c r="K88" s="71"/>
      <c r="L88" s="71"/>
      <c r="M88" s="71"/>
      <c r="N88" s="71"/>
      <c r="O88" s="56">
        <v>6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71">
        <v>24</v>
      </c>
      <c r="H89" s="71"/>
      <c r="I89" s="71"/>
      <c r="J89" s="71"/>
      <c r="K89" s="71"/>
      <c r="L89" s="71"/>
      <c r="M89" s="71"/>
      <c r="N89" s="71"/>
      <c r="O89" s="56">
        <v>71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71">
        <v>14</v>
      </c>
      <c r="H90" s="71"/>
      <c r="I90" s="71"/>
      <c r="J90" s="71"/>
      <c r="K90" s="71"/>
      <c r="L90" s="71"/>
      <c r="M90" s="71"/>
      <c r="N90" s="71"/>
      <c r="O90" s="56">
        <v>38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71">
        <v>13</v>
      </c>
      <c r="H91" s="71"/>
      <c r="I91" s="71"/>
      <c r="J91" s="71"/>
      <c r="K91" s="71"/>
      <c r="L91" s="71"/>
      <c r="M91" s="71"/>
      <c r="N91" s="71"/>
      <c r="O91" s="56">
        <v>31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71">
        <v>158</v>
      </c>
      <c r="H92" s="71"/>
      <c r="I92" s="71"/>
      <c r="J92" s="71"/>
      <c r="K92" s="71"/>
      <c r="L92" s="71"/>
      <c r="M92" s="71"/>
      <c r="N92" s="71"/>
      <c r="O92" s="56">
        <v>539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71">
        <v>2</v>
      </c>
      <c r="H93" s="71"/>
      <c r="I93" s="71"/>
      <c r="J93" s="71"/>
      <c r="K93" s="71"/>
      <c r="L93" s="71"/>
      <c r="M93" s="71"/>
      <c r="N93" s="71"/>
      <c r="O93" s="56">
        <v>35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71">
        <v>8</v>
      </c>
      <c r="H94" s="71"/>
      <c r="I94" s="71"/>
      <c r="J94" s="71"/>
      <c r="K94" s="71"/>
      <c r="L94" s="71"/>
      <c r="M94" s="71"/>
      <c r="N94" s="71"/>
      <c r="O94" s="56">
        <v>10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71">
        <v>2</v>
      </c>
      <c r="H95" s="71"/>
      <c r="I95" s="71"/>
      <c r="J95" s="71"/>
      <c r="K95" s="71"/>
      <c r="L95" s="71"/>
      <c r="M95" s="71"/>
      <c r="N95" s="71"/>
      <c r="O95" s="56">
        <v>4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71">
        <v>26</v>
      </c>
      <c r="H96" s="71"/>
      <c r="I96" s="71"/>
      <c r="J96" s="71"/>
      <c r="K96" s="71"/>
      <c r="L96" s="71"/>
      <c r="M96" s="71"/>
      <c r="N96" s="71"/>
      <c r="O96" s="56">
        <v>51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71">
        <v>1554</v>
      </c>
      <c r="H97" s="71"/>
      <c r="I97" s="71"/>
      <c r="J97" s="71"/>
      <c r="K97" s="71"/>
      <c r="L97" s="71"/>
      <c r="M97" s="71"/>
      <c r="N97" s="71"/>
      <c r="O97" s="56">
        <v>6620</v>
      </c>
    </row>
    <row r="98" spans="2:15" ht="12" thickBot="1">
      <c r="B98" s="14" t="s">
        <v>102</v>
      </c>
      <c r="C98" s="122">
        <v>48</v>
      </c>
      <c r="D98" s="122">
        <v>41</v>
      </c>
      <c r="E98" s="122">
        <v>54</v>
      </c>
      <c r="F98" s="122">
        <v>73</v>
      </c>
      <c r="G98" s="72">
        <v>204</v>
      </c>
      <c r="H98" s="72"/>
      <c r="I98" s="72"/>
      <c r="J98" s="72"/>
      <c r="K98" s="72"/>
      <c r="L98" s="72"/>
      <c r="M98" s="72"/>
      <c r="N98" s="72"/>
      <c r="O98" s="56">
        <v>420</v>
      </c>
    </row>
    <row r="99" spans="2:15" ht="12" thickBot="1">
      <c r="B99" s="4" t="s">
        <v>6</v>
      </c>
      <c r="C99" s="123">
        <v>16397</v>
      </c>
      <c r="D99" s="123">
        <v>18989</v>
      </c>
      <c r="E99" s="123">
        <v>37154</v>
      </c>
      <c r="F99" s="123">
        <v>37925</v>
      </c>
      <c r="G99" s="57">
        <v>66015</v>
      </c>
      <c r="H99" s="118"/>
      <c r="I99" s="118"/>
      <c r="J99" s="118"/>
      <c r="K99" s="118"/>
      <c r="L99" s="118"/>
      <c r="M99" s="118"/>
      <c r="N99" s="118"/>
      <c r="O99" s="56">
        <v>176480</v>
      </c>
    </row>
    <row r="100" spans="2:15" ht="12" thickBot="1">
      <c r="B100" s="4" t="s">
        <v>91</v>
      </c>
      <c r="C100" s="123">
        <v>32161</v>
      </c>
      <c r="D100" s="123">
        <v>32913</v>
      </c>
      <c r="E100" s="123">
        <v>35559</v>
      </c>
      <c r="F100" s="123">
        <v>43105</v>
      </c>
      <c r="G100" s="73">
        <v>55881</v>
      </c>
      <c r="H100" s="119"/>
      <c r="I100" s="119"/>
      <c r="J100" s="119"/>
      <c r="K100" s="119"/>
      <c r="L100" s="119"/>
      <c r="M100" s="119"/>
      <c r="N100" s="119"/>
      <c r="O100" s="56">
        <v>199619</v>
      </c>
    </row>
    <row r="101" spans="2:15" ht="12" thickBot="1">
      <c r="B101" s="4" t="s">
        <v>7</v>
      </c>
      <c r="C101" s="123">
        <v>48558</v>
      </c>
      <c r="D101" s="123">
        <v>51902</v>
      </c>
      <c r="E101" s="123">
        <v>72713</v>
      </c>
      <c r="F101" s="123">
        <v>81030</v>
      </c>
      <c r="G101" s="73">
        <v>121896</v>
      </c>
      <c r="H101" s="73"/>
      <c r="I101" s="73"/>
      <c r="J101" s="73"/>
      <c r="K101" s="73"/>
      <c r="L101" s="73"/>
      <c r="M101" s="73"/>
      <c r="N101" s="73"/>
      <c r="O101" s="56">
        <v>376099</v>
      </c>
    </row>
    <row r="106" spans="7:15" ht="11.25">
      <c r="G106" s="23"/>
      <c r="H106" s="23"/>
      <c r="I106" s="23"/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6" t="s">
        <v>121</v>
      </c>
      <c r="C2" s="146"/>
      <c r="D2" s="146"/>
      <c r="E2" s="146"/>
      <c r="F2" s="146"/>
      <c r="G2" s="146"/>
    </row>
    <row r="3" spans="2:7" ht="16.5" thickBot="1">
      <c r="B3" s="147"/>
      <c r="C3" s="147"/>
      <c r="D3" s="147"/>
      <c r="E3" s="147"/>
      <c r="F3" s="147"/>
      <c r="G3" s="147"/>
    </row>
    <row r="4" spans="2:7" ht="15.75">
      <c r="B4" s="24"/>
      <c r="C4" s="25"/>
      <c r="D4" s="25" t="s">
        <v>122</v>
      </c>
      <c r="E4" s="25"/>
      <c r="F4" s="148" t="s">
        <v>123</v>
      </c>
      <c r="G4" s="149"/>
    </row>
    <row r="5" spans="2:7" ht="16.5" thickBot="1">
      <c r="B5" s="26"/>
      <c r="C5" s="27"/>
      <c r="D5" s="28" t="s">
        <v>124</v>
      </c>
      <c r="E5" s="27"/>
      <c r="F5" s="150" t="s">
        <v>125</v>
      </c>
      <c r="G5" s="151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137</v>
      </c>
      <c r="G6" s="31" t="s">
        <v>133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/>
      <c r="F12" s="34">
        <v>-8.121683630114996</v>
      </c>
      <c r="G12" s="35"/>
    </row>
    <row r="13" spans="2:7" ht="15.75">
      <c r="B13" s="32" t="s">
        <v>115</v>
      </c>
      <c r="C13" s="33">
        <v>229153</v>
      </c>
      <c r="D13" s="33">
        <v>218103</v>
      </c>
      <c r="E13" s="33"/>
      <c r="F13" s="34">
        <v>-4.822105754670458</v>
      </c>
      <c r="G13" s="35"/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141</v>
      </c>
      <c r="C19" s="77">
        <v>326472</v>
      </c>
      <c r="D19" s="77">
        <v>279392</v>
      </c>
      <c r="E19" s="77">
        <v>176480</v>
      </c>
      <c r="F19" s="79">
        <v>-14.420838540518021</v>
      </c>
      <c r="G19" s="80">
        <v>-36.834268697743674</v>
      </c>
    </row>
    <row r="20" spans="2:7" ht="16.5" thickBot="1">
      <c r="B20" s="65" t="s">
        <v>7</v>
      </c>
      <c r="C20" s="36">
        <v>1294461</v>
      </c>
      <c r="D20" s="36">
        <v>1201921</v>
      </c>
      <c r="E20" s="77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3" spans="11:16" ht="18" customHeight="1">
      <c r="K3" s="153" t="s">
        <v>127</v>
      </c>
      <c r="L3" s="153"/>
      <c r="M3" s="153"/>
      <c r="N3" s="153"/>
      <c r="O3" s="153"/>
      <c r="P3" s="153"/>
    </row>
    <row r="4" spans="2:16" ht="18" customHeight="1">
      <c r="B4" s="154">
        <v>2014</v>
      </c>
      <c r="C4" s="155"/>
      <c r="D4" s="156"/>
      <c r="E4" s="154">
        <v>2015</v>
      </c>
      <c r="F4" s="155"/>
      <c r="G4" s="156"/>
      <c r="H4" s="154">
        <v>2016</v>
      </c>
      <c r="I4" s="155"/>
      <c r="J4" s="156"/>
      <c r="K4" s="153" t="s">
        <v>92</v>
      </c>
      <c r="L4" s="153"/>
      <c r="M4" s="153" t="s">
        <v>93</v>
      </c>
      <c r="N4" s="153"/>
      <c r="O4" s="153" t="s">
        <v>100</v>
      </c>
      <c r="P4" s="153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131</v>
      </c>
      <c r="L5" s="39" t="s">
        <v>134</v>
      </c>
      <c r="M5" s="39" t="s">
        <v>131</v>
      </c>
      <c r="N5" s="39" t="s">
        <v>134</v>
      </c>
      <c r="O5" s="39" t="s">
        <v>131</v>
      </c>
      <c r="P5" s="39" t="s">
        <v>134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/>
      <c r="I11" s="21"/>
      <c r="J11" s="40"/>
      <c r="K11" s="22">
        <v>-4.870385582777925</v>
      </c>
      <c r="L11" s="22"/>
      <c r="M11" s="22">
        <v>-17.53370924246139</v>
      </c>
      <c r="N11" s="22"/>
      <c r="O11" s="22">
        <v>-8.121683630114996</v>
      </c>
      <c r="P11" s="22"/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/>
      <c r="I12" s="21"/>
      <c r="J12" s="40"/>
      <c r="K12" s="22">
        <v>4.7338217481802</v>
      </c>
      <c r="L12" s="22"/>
      <c r="M12" s="22">
        <v>-32.33128522825369</v>
      </c>
      <c r="N12" s="22"/>
      <c r="O12" s="22">
        <v>-4.822105754670458</v>
      </c>
      <c r="P12" s="22"/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141</v>
      </c>
      <c r="B18" s="21">
        <v>215041</v>
      </c>
      <c r="C18" s="21">
        <v>111431</v>
      </c>
      <c r="D18" s="21">
        <v>326472</v>
      </c>
      <c r="E18" s="21">
        <v>214856</v>
      </c>
      <c r="F18" s="21">
        <v>64536</v>
      </c>
      <c r="G18" s="21">
        <v>279392</v>
      </c>
      <c r="H18" s="21">
        <v>165797</v>
      </c>
      <c r="I18" s="21">
        <v>10683</v>
      </c>
      <c r="J18" s="21">
        <v>176480</v>
      </c>
      <c r="K18" s="22">
        <v>-0.08603010588678073</v>
      </c>
      <c r="L18" s="22">
        <v>-22.833432624641624</v>
      </c>
      <c r="M18" s="22">
        <v>-42.084339187479245</v>
      </c>
      <c r="N18" s="22">
        <v>-83.44644849386388</v>
      </c>
      <c r="O18" s="22">
        <v>-14.420838540518021</v>
      </c>
      <c r="P18" s="22">
        <v>-36.834268697743674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C4" sqref="C4:E7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7" t="s">
        <v>100</v>
      </c>
      <c r="D1" s="157"/>
      <c r="E1" s="157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14" t="s">
        <v>0</v>
      </c>
      <c r="C4" s="115">
        <v>90092</v>
      </c>
      <c r="D4" s="115">
        <v>87445</v>
      </c>
      <c r="E4" s="115">
        <v>73708</v>
      </c>
    </row>
    <row r="5" spans="2:5" ht="12.75">
      <c r="B5" s="116" t="s">
        <v>21</v>
      </c>
      <c r="C5" s="117">
        <v>28927</v>
      </c>
      <c r="D5" s="117">
        <v>23201</v>
      </c>
      <c r="E5" s="117">
        <v>18902</v>
      </c>
    </row>
    <row r="6" spans="2:5" ht="12.75">
      <c r="B6" s="116" t="s">
        <v>1</v>
      </c>
      <c r="C6" s="117">
        <v>24530</v>
      </c>
      <c r="D6" s="117">
        <v>22808</v>
      </c>
      <c r="E6" s="117">
        <v>14323</v>
      </c>
    </row>
    <row r="7" spans="2:5" ht="12.75">
      <c r="B7" s="116" t="s">
        <v>81</v>
      </c>
      <c r="C7" s="117">
        <v>8650</v>
      </c>
      <c r="D7" s="117">
        <v>10829</v>
      </c>
      <c r="E7" s="117">
        <v>13368</v>
      </c>
    </row>
    <row r="8" spans="2:5" ht="12.75">
      <c r="B8" s="116" t="s">
        <v>14</v>
      </c>
      <c r="C8" s="117">
        <v>7620</v>
      </c>
      <c r="D8" s="117">
        <v>9805</v>
      </c>
      <c r="E8" s="117">
        <v>6620</v>
      </c>
    </row>
    <row r="9" spans="2:5" ht="12.75">
      <c r="B9" s="116" t="s">
        <v>74</v>
      </c>
      <c r="C9" s="117">
        <v>6174</v>
      </c>
      <c r="D9" s="117">
        <v>5588</v>
      </c>
      <c r="E9" s="117">
        <v>6146</v>
      </c>
    </row>
    <row r="10" spans="2:5" ht="12.75">
      <c r="B10" s="116" t="s">
        <v>20</v>
      </c>
      <c r="C10" s="117">
        <v>14382</v>
      </c>
      <c r="D10" s="117">
        <v>9729</v>
      </c>
      <c r="E10" s="117">
        <v>5224</v>
      </c>
    </row>
    <row r="11" spans="2:5" ht="12.75">
      <c r="B11" s="116" t="s">
        <v>23</v>
      </c>
      <c r="C11" s="117">
        <v>1555</v>
      </c>
      <c r="D11" s="117">
        <v>4430</v>
      </c>
      <c r="E11" s="117">
        <v>4358</v>
      </c>
    </row>
    <row r="12" spans="2:5" ht="12.75">
      <c r="B12" s="116" t="s">
        <v>9</v>
      </c>
      <c r="C12" s="117">
        <v>38450</v>
      </c>
      <c r="D12" s="117">
        <v>24149</v>
      </c>
      <c r="E12" s="117">
        <v>4252</v>
      </c>
    </row>
    <row r="13" spans="2:5" ht="12.75">
      <c r="B13" s="116" t="s">
        <v>25</v>
      </c>
      <c r="C13" s="117">
        <v>2473</v>
      </c>
      <c r="D13" s="117">
        <v>9784</v>
      </c>
      <c r="E13" s="117">
        <v>3885</v>
      </c>
    </row>
    <row r="14" spans="2:5" ht="12.75">
      <c r="B14" s="11" t="s">
        <v>16</v>
      </c>
      <c r="C14" s="16">
        <v>7359</v>
      </c>
      <c r="D14" s="16">
        <v>6295</v>
      </c>
      <c r="E14" s="16">
        <v>3663</v>
      </c>
    </row>
    <row r="15" spans="2:5" ht="12.75">
      <c r="B15" s="11" t="s">
        <v>8</v>
      </c>
      <c r="C15" s="16">
        <v>7972</v>
      </c>
      <c r="D15" s="16">
        <v>5572</v>
      </c>
      <c r="E15" s="16">
        <v>3093</v>
      </c>
    </row>
    <row r="16" spans="2:5" ht="12.75">
      <c r="B16" s="11" t="s">
        <v>10</v>
      </c>
      <c r="C16" s="16">
        <v>6611</v>
      </c>
      <c r="D16" s="16">
        <v>6608</v>
      </c>
      <c r="E16" s="16">
        <v>2152</v>
      </c>
    </row>
    <row r="17" spans="2:5" ht="12.75">
      <c r="B17" s="11" t="s">
        <v>73</v>
      </c>
      <c r="C17" s="16">
        <v>366</v>
      </c>
      <c r="D17" s="16">
        <v>297</v>
      </c>
      <c r="E17" s="16">
        <v>1860</v>
      </c>
    </row>
    <row r="18" spans="2:5" ht="12.75">
      <c r="B18" s="11" t="s">
        <v>3</v>
      </c>
      <c r="C18" s="16">
        <v>7138</v>
      </c>
      <c r="D18" s="16">
        <v>4080</v>
      </c>
      <c r="E18" s="16">
        <v>1593</v>
      </c>
    </row>
    <row r="19" spans="2:5" ht="12.75">
      <c r="B19" s="11" t="s">
        <v>26</v>
      </c>
      <c r="C19" s="16">
        <v>1923</v>
      </c>
      <c r="D19" s="16">
        <v>791</v>
      </c>
      <c r="E19" s="16">
        <v>1161</v>
      </c>
    </row>
    <row r="20" spans="2:5" ht="12.75">
      <c r="B20" s="11" t="s">
        <v>12</v>
      </c>
      <c r="C20" s="16">
        <v>31704</v>
      </c>
      <c r="D20" s="16">
        <v>12547</v>
      </c>
      <c r="E20" s="16">
        <v>1134</v>
      </c>
    </row>
    <row r="21" spans="2:5" ht="12.75">
      <c r="B21" s="11" t="s">
        <v>51</v>
      </c>
      <c r="C21" s="16">
        <v>1036</v>
      </c>
      <c r="D21" s="16">
        <v>1175</v>
      </c>
      <c r="E21" s="16">
        <v>1012</v>
      </c>
    </row>
    <row r="22" spans="2:5" ht="12.75">
      <c r="B22" s="11" t="s">
        <v>18</v>
      </c>
      <c r="C22" s="16">
        <v>3631</v>
      </c>
      <c r="D22" s="16">
        <v>3401</v>
      </c>
      <c r="E22" s="16">
        <v>947</v>
      </c>
    </row>
    <row r="23" spans="2:5" ht="12.75">
      <c r="B23" s="12" t="s">
        <v>34</v>
      </c>
      <c r="C23" s="16">
        <v>2757</v>
      </c>
      <c r="D23" s="16">
        <v>2116</v>
      </c>
      <c r="E23" s="16">
        <v>632</v>
      </c>
    </row>
    <row r="24" spans="2:5" ht="12.75">
      <c r="B24" s="11" t="s">
        <v>79</v>
      </c>
      <c r="C24" s="16">
        <v>482</v>
      </c>
      <c r="D24" s="16">
        <v>857</v>
      </c>
      <c r="E24" s="16">
        <v>610</v>
      </c>
    </row>
    <row r="25" spans="2:5" ht="12.75">
      <c r="B25" s="11" t="s">
        <v>24</v>
      </c>
      <c r="C25" s="16">
        <v>1063</v>
      </c>
      <c r="D25" s="16">
        <v>1110</v>
      </c>
      <c r="E25" s="16">
        <v>556</v>
      </c>
    </row>
    <row r="26" spans="2:5" ht="12.75">
      <c r="B26" s="11" t="s">
        <v>44</v>
      </c>
      <c r="C26" s="16">
        <v>844</v>
      </c>
      <c r="D26" s="16">
        <v>757</v>
      </c>
      <c r="E26" s="16">
        <v>539</v>
      </c>
    </row>
    <row r="27" spans="2:5" ht="12.75">
      <c r="B27" s="11" t="s">
        <v>30</v>
      </c>
      <c r="C27" s="16">
        <v>3640</v>
      </c>
      <c r="D27" s="16">
        <v>2282</v>
      </c>
      <c r="E27" s="16">
        <v>459</v>
      </c>
    </row>
    <row r="28" spans="2:5" ht="12.75">
      <c r="B28" s="11" t="s">
        <v>29</v>
      </c>
      <c r="C28" s="16">
        <v>2273</v>
      </c>
      <c r="D28" s="16">
        <v>1026</v>
      </c>
      <c r="E28" s="16">
        <v>434</v>
      </c>
    </row>
    <row r="29" spans="2:5" ht="12.75">
      <c r="B29" s="11" t="s">
        <v>41</v>
      </c>
      <c r="C29" s="16">
        <v>2478</v>
      </c>
      <c r="D29" s="16">
        <v>1029</v>
      </c>
      <c r="E29" s="16">
        <v>395</v>
      </c>
    </row>
    <row r="30" spans="2:5" ht="12.75">
      <c r="B30" s="11" t="s">
        <v>11</v>
      </c>
      <c r="C30" s="16">
        <v>2538</v>
      </c>
      <c r="D30" s="16">
        <v>2260</v>
      </c>
      <c r="E30" s="16">
        <v>285</v>
      </c>
    </row>
    <row r="31" spans="2:5" ht="12.75">
      <c r="B31" s="11" t="s">
        <v>80</v>
      </c>
      <c r="C31" s="16">
        <v>279</v>
      </c>
      <c r="D31" s="16">
        <v>659</v>
      </c>
      <c r="E31" s="16">
        <v>280</v>
      </c>
    </row>
    <row r="32" spans="2:5" ht="12.75">
      <c r="B32" s="11" t="s">
        <v>15</v>
      </c>
      <c r="C32" s="16">
        <v>335</v>
      </c>
      <c r="D32" s="16">
        <v>278</v>
      </c>
      <c r="E32" s="16">
        <v>271</v>
      </c>
    </row>
    <row r="33" spans="2:5" ht="12.75">
      <c r="B33" s="11" t="s">
        <v>52</v>
      </c>
      <c r="C33" s="16">
        <v>700</v>
      </c>
      <c r="D33" s="16">
        <v>680</v>
      </c>
      <c r="E33" s="16">
        <v>266</v>
      </c>
    </row>
    <row r="34" spans="2:5" ht="12.75">
      <c r="B34" s="11" t="s">
        <v>27</v>
      </c>
      <c r="C34" s="16">
        <v>1883</v>
      </c>
      <c r="D34" s="16">
        <v>4056</v>
      </c>
      <c r="E34" s="16">
        <v>239</v>
      </c>
    </row>
    <row r="35" spans="2:5" ht="12.75">
      <c r="B35" s="11" t="s">
        <v>70</v>
      </c>
      <c r="C35" s="16">
        <v>130</v>
      </c>
      <c r="D35" s="16">
        <v>123</v>
      </c>
      <c r="E35" s="16">
        <v>215</v>
      </c>
    </row>
    <row r="36" spans="2:5" ht="12.75">
      <c r="B36" s="11" t="s">
        <v>4</v>
      </c>
      <c r="C36" s="16">
        <v>326</v>
      </c>
      <c r="D36" s="16">
        <v>352</v>
      </c>
      <c r="E36" s="16">
        <v>199</v>
      </c>
    </row>
    <row r="37" spans="2:5" ht="13.5" thickBot="1">
      <c r="B37" s="13" t="s">
        <v>13</v>
      </c>
      <c r="C37" s="16">
        <v>1057</v>
      </c>
      <c r="D37" s="16">
        <v>1029</v>
      </c>
      <c r="E37" s="16">
        <v>180</v>
      </c>
    </row>
    <row r="38" spans="2:9" ht="13.5" thickBot="1">
      <c r="B38" s="12" t="s">
        <v>33</v>
      </c>
      <c r="C38" s="16">
        <v>139</v>
      </c>
      <c r="D38" s="16">
        <v>119</v>
      </c>
      <c r="E38" s="16">
        <v>163</v>
      </c>
      <c r="H38" s="10"/>
      <c r="I38" s="10"/>
    </row>
    <row r="39" spans="2:9" ht="12.75">
      <c r="B39" s="11" t="s">
        <v>56</v>
      </c>
      <c r="C39" s="16">
        <v>132</v>
      </c>
      <c r="D39" s="16">
        <v>100</v>
      </c>
      <c r="E39" s="16">
        <v>147</v>
      </c>
      <c r="F39" s="66"/>
      <c r="G39" s="114" t="s">
        <v>0</v>
      </c>
      <c r="H39" s="126"/>
      <c r="I39" s="115">
        <v>73708</v>
      </c>
    </row>
    <row r="40" spans="2:9" ht="12.75">
      <c r="B40" s="11" t="s">
        <v>55</v>
      </c>
      <c r="C40" s="16">
        <v>237</v>
      </c>
      <c r="D40" s="16">
        <v>370</v>
      </c>
      <c r="E40" s="16">
        <v>146</v>
      </c>
      <c r="F40" s="66"/>
      <c r="G40" s="116" t="s">
        <v>21</v>
      </c>
      <c r="H40" s="127"/>
      <c r="I40" s="117">
        <v>18902</v>
      </c>
    </row>
    <row r="41" spans="2:9" ht="12.75">
      <c r="B41" s="11" t="s">
        <v>58</v>
      </c>
      <c r="C41" s="16">
        <v>127</v>
      </c>
      <c r="D41" s="16">
        <v>151</v>
      </c>
      <c r="E41" s="16">
        <v>142</v>
      </c>
      <c r="F41" s="66"/>
      <c r="G41" s="116" t="s">
        <v>1</v>
      </c>
      <c r="H41" s="127"/>
      <c r="I41" s="117">
        <v>14323</v>
      </c>
    </row>
    <row r="42" spans="2:9" ht="12.75">
      <c r="B42" s="11" t="s">
        <v>2</v>
      </c>
      <c r="C42" s="16">
        <v>557</v>
      </c>
      <c r="D42" s="16">
        <v>769</v>
      </c>
      <c r="E42" s="16">
        <v>140</v>
      </c>
      <c r="F42" s="66"/>
      <c r="G42" s="116" t="s">
        <v>81</v>
      </c>
      <c r="H42" s="127"/>
      <c r="I42" s="117">
        <v>13368</v>
      </c>
    </row>
    <row r="43" spans="2:9" ht="12.75">
      <c r="B43" s="11" t="s">
        <v>48</v>
      </c>
      <c r="C43" s="16">
        <v>127</v>
      </c>
      <c r="D43" s="16">
        <v>167</v>
      </c>
      <c r="E43" s="16">
        <v>131</v>
      </c>
      <c r="F43" s="66"/>
      <c r="G43" s="116" t="s">
        <v>14</v>
      </c>
      <c r="H43" s="127"/>
      <c r="I43" s="117">
        <v>6620</v>
      </c>
    </row>
    <row r="44" spans="2:9" ht="12.75">
      <c r="B44" s="12" t="s">
        <v>5</v>
      </c>
      <c r="C44" s="16">
        <v>1117</v>
      </c>
      <c r="D44" s="16">
        <v>1183</v>
      </c>
      <c r="E44" s="16">
        <v>124</v>
      </c>
      <c r="F44" s="66"/>
      <c r="G44" s="116" t="s">
        <v>74</v>
      </c>
      <c r="H44" s="127"/>
      <c r="I44" s="117">
        <v>6146</v>
      </c>
    </row>
    <row r="45" spans="2:9" ht="12.75">
      <c r="B45" s="11" t="s">
        <v>87</v>
      </c>
      <c r="C45" s="16">
        <v>1659</v>
      </c>
      <c r="D45" s="16">
        <v>1093</v>
      </c>
      <c r="E45" s="16">
        <v>117</v>
      </c>
      <c r="F45" s="67"/>
      <c r="G45" s="116" t="s">
        <v>20</v>
      </c>
      <c r="H45" s="127"/>
      <c r="I45" s="117">
        <v>5224</v>
      </c>
    </row>
    <row r="46" spans="2:9" ht="12.75">
      <c r="B46" s="11" t="s">
        <v>28</v>
      </c>
      <c r="C46" s="16">
        <v>828</v>
      </c>
      <c r="D46" s="16">
        <v>758</v>
      </c>
      <c r="E46" s="16">
        <v>117</v>
      </c>
      <c r="F46" s="66"/>
      <c r="G46" s="116" t="s">
        <v>23</v>
      </c>
      <c r="H46" s="127"/>
      <c r="I46" s="117">
        <v>4358</v>
      </c>
    </row>
    <row r="47" spans="2:9" ht="12.75">
      <c r="B47" s="11" t="s">
        <v>45</v>
      </c>
      <c r="C47" s="16">
        <v>101</v>
      </c>
      <c r="D47" s="16">
        <v>244</v>
      </c>
      <c r="E47" s="16">
        <v>112</v>
      </c>
      <c r="F47" s="66"/>
      <c r="G47" s="116" t="s">
        <v>9</v>
      </c>
      <c r="H47" s="127"/>
      <c r="I47" s="117">
        <v>4252</v>
      </c>
    </row>
    <row r="48" spans="2:10" ht="12.75" customHeight="1">
      <c r="B48" s="11" t="s">
        <v>46</v>
      </c>
      <c r="C48" s="16">
        <v>592</v>
      </c>
      <c r="D48" s="16">
        <v>512</v>
      </c>
      <c r="E48" s="16">
        <v>112</v>
      </c>
      <c r="F48" s="66"/>
      <c r="G48" s="116" t="s">
        <v>25</v>
      </c>
      <c r="H48" s="127"/>
      <c r="I48" s="117">
        <v>3885</v>
      </c>
      <c r="J48" s="58"/>
    </row>
    <row r="49" spans="2:9" ht="12.75">
      <c r="B49" s="11" t="s">
        <v>19</v>
      </c>
      <c r="C49" s="16">
        <v>454</v>
      </c>
      <c r="D49" s="16">
        <v>496</v>
      </c>
      <c r="E49" s="16">
        <v>109</v>
      </c>
      <c r="G49" s="11" t="s">
        <v>102</v>
      </c>
      <c r="H49" s="60"/>
      <c r="I49" s="60">
        <f>I50-SUM(I39+I40+I41+I42+I43+I44+I45+I46+I47+I48)</f>
        <v>25694</v>
      </c>
    </row>
    <row r="50" spans="2:9" ht="12.75">
      <c r="B50" s="11" t="s">
        <v>72</v>
      </c>
      <c r="C50" s="16">
        <v>46</v>
      </c>
      <c r="D50" s="16">
        <v>16</v>
      </c>
      <c r="E50" s="16">
        <v>90</v>
      </c>
      <c r="G50" s="11" t="s">
        <v>100</v>
      </c>
      <c r="H50" s="59"/>
      <c r="I50" s="60">
        <f>E97</f>
        <v>176480</v>
      </c>
    </row>
    <row r="51" spans="2:5" ht="12.75">
      <c r="B51" s="11" t="s">
        <v>57</v>
      </c>
      <c r="C51" s="16">
        <v>104</v>
      </c>
      <c r="D51" s="16">
        <v>129</v>
      </c>
      <c r="E51" s="16">
        <v>89</v>
      </c>
    </row>
    <row r="52" spans="2:5" ht="12.75">
      <c r="B52" s="11" t="s">
        <v>50</v>
      </c>
      <c r="C52" s="16">
        <v>140</v>
      </c>
      <c r="D52" s="16">
        <v>114</v>
      </c>
      <c r="E52" s="16">
        <v>86</v>
      </c>
    </row>
    <row r="53" spans="2:5" ht="12.75">
      <c r="B53" s="11" t="s">
        <v>105</v>
      </c>
      <c r="C53" s="16">
        <v>598</v>
      </c>
      <c r="D53" s="16">
        <v>157</v>
      </c>
      <c r="E53" s="16">
        <v>76</v>
      </c>
    </row>
    <row r="54" spans="2:5" ht="12.75">
      <c r="B54" s="11" t="s">
        <v>47</v>
      </c>
      <c r="C54" s="16">
        <v>978</v>
      </c>
      <c r="D54" s="16">
        <v>467</v>
      </c>
      <c r="E54" s="16">
        <v>75</v>
      </c>
    </row>
    <row r="55" spans="2:5" ht="12.75">
      <c r="B55" s="11" t="s">
        <v>85</v>
      </c>
      <c r="C55" s="16">
        <v>103</v>
      </c>
      <c r="D55" s="16">
        <v>88</v>
      </c>
      <c r="E55" s="16">
        <v>71</v>
      </c>
    </row>
    <row r="56" spans="2:5" ht="12.75">
      <c r="B56" s="11" t="s">
        <v>86</v>
      </c>
      <c r="C56" s="16">
        <v>838</v>
      </c>
      <c r="D56" s="16">
        <v>655</v>
      </c>
      <c r="E56" s="16">
        <v>65</v>
      </c>
    </row>
    <row r="57" spans="2:5" ht="12.75">
      <c r="B57" s="11" t="s">
        <v>37</v>
      </c>
      <c r="C57" s="16">
        <v>44</v>
      </c>
      <c r="D57" s="16">
        <v>189</v>
      </c>
      <c r="E57" s="16">
        <v>65</v>
      </c>
    </row>
    <row r="58" spans="2:5" ht="12.75">
      <c r="B58" s="11" t="s">
        <v>78</v>
      </c>
      <c r="C58" s="16">
        <v>65</v>
      </c>
      <c r="D58" s="16">
        <v>168</v>
      </c>
      <c r="E58" s="16">
        <v>64</v>
      </c>
    </row>
    <row r="59" spans="2:5" ht="12.75">
      <c r="B59" s="11" t="s">
        <v>36</v>
      </c>
      <c r="C59" s="16">
        <v>125</v>
      </c>
      <c r="D59" s="16">
        <v>86</v>
      </c>
      <c r="E59" s="16">
        <v>64</v>
      </c>
    </row>
    <row r="60" spans="2:5" ht="12.75">
      <c r="B60" s="11" t="s">
        <v>31</v>
      </c>
      <c r="C60" s="16">
        <v>1046</v>
      </c>
      <c r="D60" s="16">
        <v>347</v>
      </c>
      <c r="E60" s="16">
        <v>58</v>
      </c>
    </row>
    <row r="61" spans="2:5" ht="12.75">
      <c r="B61" s="11" t="s">
        <v>88</v>
      </c>
      <c r="C61" s="16">
        <v>172</v>
      </c>
      <c r="D61" s="16">
        <v>78</v>
      </c>
      <c r="E61" s="16">
        <v>54</v>
      </c>
    </row>
    <row r="62" spans="2:5" ht="12.75">
      <c r="B62" s="11" t="s">
        <v>32</v>
      </c>
      <c r="C62" s="16">
        <v>233</v>
      </c>
      <c r="D62" s="16">
        <v>176</v>
      </c>
      <c r="E62" s="16">
        <v>51</v>
      </c>
    </row>
    <row r="63" spans="2:5" ht="12.75">
      <c r="B63" s="11" t="s">
        <v>64</v>
      </c>
      <c r="C63" s="16">
        <v>847</v>
      </c>
      <c r="D63" s="16">
        <v>340</v>
      </c>
      <c r="E63" s="16">
        <v>47</v>
      </c>
    </row>
    <row r="64" spans="2:5" ht="12.75">
      <c r="B64" s="11" t="s">
        <v>62</v>
      </c>
      <c r="C64" s="16">
        <v>68</v>
      </c>
      <c r="D64" s="16">
        <v>68</v>
      </c>
      <c r="E64" s="16">
        <v>46</v>
      </c>
    </row>
    <row r="65" spans="2:5" ht="12.75">
      <c r="B65" s="11" t="s">
        <v>39</v>
      </c>
      <c r="C65" s="16">
        <v>68</v>
      </c>
      <c r="D65" s="16">
        <v>66</v>
      </c>
      <c r="E65" s="16">
        <v>38</v>
      </c>
    </row>
    <row r="66" spans="2:5" ht="12.75">
      <c r="B66" s="11" t="s">
        <v>63</v>
      </c>
      <c r="C66" s="16">
        <v>144</v>
      </c>
      <c r="D66" s="16">
        <v>175</v>
      </c>
      <c r="E66" s="16">
        <v>38</v>
      </c>
    </row>
    <row r="67" spans="2:5" ht="12.75">
      <c r="B67" s="11" t="s">
        <v>67</v>
      </c>
      <c r="C67" s="16">
        <v>4</v>
      </c>
      <c r="D67" s="16">
        <v>0</v>
      </c>
      <c r="E67" s="16">
        <v>36</v>
      </c>
    </row>
    <row r="68" spans="2:5" ht="12.75">
      <c r="B68" s="11" t="s">
        <v>83</v>
      </c>
      <c r="C68" s="16">
        <v>26</v>
      </c>
      <c r="D68" s="16">
        <v>57</v>
      </c>
      <c r="E68" s="16">
        <v>35</v>
      </c>
    </row>
    <row r="69" spans="2:5" ht="12.75">
      <c r="B69" s="11" t="s">
        <v>71</v>
      </c>
      <c r="C69" s="16">
        <v>24</v>
      </c>
      <c r="D69" s="16">
        <v>34</v>
      </c>
      <c r="E69" s="16">
        <v>35</v>
      </c>
    </row>
    <row r="70" spans="2:5" ht="12.75">
      <c r="B70" s="11" t="s">
        <v>43</v>
      </c>
      <c r="C70" s="16">
        <v>26</v>
      </c>
      <c r="D70" s="16">
        <v>29</v>
      </c>
      <c r="E70" s="16">
        <v>31</v>
      </c>
    </row>
    <row r="71" spans="2:5" ht="12.75">
      <c r="B71" s="11" t="s">
        <v>69</v>
      </c>
      <c r="C71" s="16">
        <v>243</v>
      </c>
      <c r="D71" s="16">
        <v>124</v>
      </c>
      <c r="E71" s="16">
        <v>28</v>
      </c>
    </row>
    <row r="72" spans="2:5" ht="12.75">
      <c r="B72" s="11" t="s">
        <v>75</v>
      </c>
      <c r="C72" s="16">
        <v>207</v>
      </c>
      <c r="D72" s="16">
        <v>105</v>
      </c>
      <c r="E72" s="16">
        <v>27</v>
      </c>
    </row>
    <row r="73" spans="2:5" ht="12.75">
      <c r="B73" s="11" t="s">
        <v>82</v>
      </c>
      <c r="C73" s="16">
        <v>107</v>
      </c>
      <c r="D73" s="16">
        <v>49</v>
      </c>
      <c r="E73" s="16">
        <v>25</v>
      </c>
    </row>
    <row r="74" spans="2:5" ht="12.75">
      <c r="B74" s="11" t="s">
        <v>22</v>
      </c>
      <c r="C74" s="16">
        <v>344</v>
      </c>
      <c r="D74" s="16">
        <v>261</v>
      </c>
      <c r="E74" s="16">
        <v>23</v>
      </c>
    </row>
    <row r="75" spans="2:5" ht="12.75">
      <c r="B75" s="11" t="s">
        <v>59</v>
      </c>
      <c r="C75" s="16">
        <v>266</v>
      </c>
      <c r="D75" s="16">
        <v>121</v>
      </c>
      <c r="E75" s="16">
        <v>22</v>
      </c>
    </row>
    <row r="76" spans="2:5" ht="12.75">
      <c r="B76" s="11" t="s">
        <v>38</v>
      </c>
      <c r="C76" s="16">
        <v>31</v>
      </c>
      <c r="D76" s="16">
        <v>252</v>
      </c>
      <c r="E76" s="16">
        <v>21</v>
      </c>
    </row>
    <row r="77" spans="2:5" ht="12.75">
      <c r="B77" s="11" t="s">
        <v>40</v>
      </c>
      <c r="C77" s="16">
        <v>45</v>
      </c>
      <c r="D77" s="16">
        <v>17</v>
      </c>
      <c r="E77" s="16">
        <v>21</v>
      </c>
    </row>
    <row r="78" spans="2:5" ht="12.75">
      <c r="B78" s="12" t="s">
        <v>54</v>
      </c>
      <c r="C78" s="16">
        <v>46</v>
      </c>
      <c r="D78" s="16">
        <v>41</v>
      </c>
      <c r="E78" s="16">
        <v>20</v>
      </c>
    </row>
    <row r="79" spans="2:5" ht="12.75">
      <c r="B79" s="11" t="s">
        <v>89</v>
      </c>
      <c r="C79" s="16">
        <v>284</v>
      </c>
      <c r="D79" s="16">
        <v>231</v>
      </c>
      <c r="E79" s="16">
        <v>19</v>
      </c>
    </row>
    <row r="80" spans="2:5" ht="12.75">
      <c r="B80" s="11" t="s">
        <v>17</v>
      </c>
      <c r="C80" s="16">
        <v>30</v>
      </c>
      <c r="D80" s="16">
        <v>45</v>
      </c>
      <c r="E80" s="16">
        <v>18</v>
      </c>
    </row>
    <row r="81" spans="2:5" ht="12.75">
      <c r="B81" s="11" t="s">
        <v>104</v>
      </c>
      <c r="C81" s="16">
        <v>60</v>
      </c>
      <c r="D81" s="16">
        <v>38</v>
      </c>
      <c r="E81" s="16">
        <v>17</v>
      </c>
    </row>
    <row r="82" spans="2:5" ht="12.75">
      <c r="B82" s="11" t="s">
        <v>84</v>
      </c>
      <c r="C82" s="16">
        <v>70</v>
      </c>
      <c r="D82" s="16">
        <v>34</v>
      </c>
      <c r="E82" s="16">
        <v>16</v>
      </c>
    </row>
    <row r="83" spans="2:5" ht="12.75">
      <c r="B83" s="11" t="s">
        <v>68</v>
      </c>
      <c r="C83" s="16">
        <v>38</v>
      </c>
      <c r="D83" s="16">
        <v>17</v>
      </c>
      <c r="E83" s="16">
        <v>12</v>
      </c>
    </row>
    <row r="84" spans="2:5" ht="12.75">
      <c r="B84" s="11" t="s">
        <v>60</v>
      </c>
      <c r="C84" s="16">
        <v>22</v>
      </c>
      <c r="D84" s="16">
        <v>64</v>
      </c>
      <c r="E84" s="16">
        <v>11</v>
      </c>
    </row>
    <row r="85" spans="2:5" ht="12.75">
      <c r="B85" s="11" t="s">
        <v>90</v>
      </c>
      <c r="C85" s="16">
        <v>129</v>
      </c>
      <c r="D85" s="16">
        <v>36</v>
      </c>
      <c r="E85" s="16">
        <v>10</v>
      </c>
    </row>
    <row r="86" spans="2:5" ht="12.75">
      <c r="B86" s="12" t="s">
        <v>65</v>
      </c>
      <c r="C86" s="16">
        <v>17</v>
      </c>
      <c r="D86" s="16">
        <v>50</v>
      </c>
      <c r="E86" s="16">
        <v>9</v>
      </c>
    </row>
    <row r="87" spans="2:5" ht="12.75">
      <c r="B87" s="11" t="s">
        <v>77</v>
      </c>
      <c r="C87" s="16">
        <v>7</v>
      </c>
      <c r="D87" s="16">
        <v>9</v>
      </c>
      <c r="E87" s="16">
        <v>7</v>
      </c>
    </row>
    <row r="88" spans="2:5" ht="12.75">
      <c r="B88" s="11" t="s">
        <v>42</v>
      </c>
      <c r="C88" s="16">
        <v>2</v>
      </c>
      <c r="D88" s="16">
        <v>8</v>
      </c>
      <c r="E88" s="16">
        <v>6</v>
      </c>
    </row>
    <row r="89" spans="2:5" ht="12.75">
      <c r="B89" s="11" t="s">
        <v>61</v>
      </c>
      <c r="C89" s="16">
        <v>1</v>
      </c>
      <c r="D89" s="16">
        <v>2</v>
      </c>
      <c r="E89" s="16">
        <v>4</v>
      </c>
    </row>
    <row r="90" spans="2:5" ht="12.75">
      <c r="B90" s="11" t="s">
        <v>76</v>
      </c>
      <c r="C90" s="16">
        <v>6</v>
      </c>
      <c r="D90" s="16">
        <v>5</v>
      </c>
      <c r="E90" s="16">
        <v>4</v>
      </c>
    </row>
    <row r="91" spans="2:5" ht="12.75">
      <c r="B91" s="11" t="s">
        <v>66</v>
      </c>
      <c r="C91" s="16">
        <v>5</v>
      </c>
      <c r="D91" s="16">
        <v>6</v>
      </c>
      <c r="E91" s="16">
        <v>2</v>
      </c>
    </row>
    <row r="92" spans="2:5" ht="12.75">
      <c r="B92" s="11" t="s">
        <v>35</v>
      </c>
      <c r="C92" s="16">
        <v>30</v>
      </c>
      <c r="D92" s="16">
        <v>1</v>
      </c>
      <c r="E92" s="16">
        <v>2</v>
      </c>
    </row>
    <row r="93" spans="2:5" ht="12.75">
      <c r="B93" s="12" t="s">
        <v>53</v>
      </c>
      <c r="C93" s="16">
        <v>54</v>
      </c>
      <c r="D93" s="16">
        <v>20</v>
      </c>
      <c r="E93" s="16">
        <v>1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1272</v>
      </c>
      <c r="D96" s="52">
        <v>1307</v>
      </c>
      <c r="E96" s="52">
        <v>420</v>
      </c>
    </row>
    <row r="97" spans="2:5" ht="13.5" thickBot="1">
      <c r="B97" s="4" t="s">
        <v>6</v>
      </c>
      <c r="C97" s="18">
        <v>326472</v>
      </c>
      <c r="D97" s="18">
        <v>279392</v>
      </c>
      <c r="E97" s="17">
        <v>176480</v>
      </c>
    </row>
    <row r="98" spans="2:5" ht="13.5" thickBot="1">
      <c r="B98" s="4" t="s">
        <v>91</v>
      </c>
      <c r="C98" s="18">
        <v>188565</v>
      </c>
      <c r="D98" s="18">
        <v>195736</v>
      </c>
      <c r="E98" s="17">
        <v>199619</v>
      </c>
    </row>
    <row r="99" spans="2:5" ht="13.5" thickBot="1">
      <c r="B99" s="4" t="s">
        <v>7</v>
      </c>
      <c r="C99" s="18">
        <v>515037</v>
      </c>
      <c r="D99" s="18">
        <v>475128</v>
      </c>
      <c r="E99" s="18">
        <v>376099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="95" zoomScaleNormal="95" zoomScalePageLayoutView="0" workbookViewId="0" topLeftCell="A1">
      <selection activeCell="D27" sqref="D27"/>
    </sheetView>
  </sheetViews>
  <sheetFormatPr defaultColWidth="9.00390625" defaultRowHeight="12.75"/>
  <cols>
    <col min="1" max="1" width="10.625" style="158" customWidth="1"/>
    <col min="2" max="2" width="11.625" style="158" customWidth="1"/>
    <col min="3" max="3" width="8.00390625" style="158" bestFit="1" customWidth="1"/>
    <col min="4" max="4" width="5.375" style="158" bestFit="1" customWidth="1"/>
    <col min="5" max="5" width="8.00390625" style="158" bestFit="1" customWidth="1"/>
    <col min="6" max="6" width="5.25390625" style="158" bestFit="1" customWidth="1"/>
    <col min="7" max="7" width="5.375" style="158" bestFit="1" customWidth="1"/>
    <col min="8" max="9" width="5.875" style="158" bestFit="1" customWidth="1"/>
    <col min="10" max="10" width="5.375" style="158" bestFit="1" customWidth="1"/>
    <col min="11" max="11" width="6.875" style="158" bestFit="1" customWidth="1"/>
    <col min="12" max="12" width="5.875" style="158" bestFit="1" customWidth="1"/>
    <col min="13" max="13" width="5.375" style="158" bestFit="1" customWidth="1"/>
    <col min="14" max="14" width="5.875" style="158" bestFit="1" customWidth="1"/>
    <col min="15" max="15" width="5.25390625" style="158" bestFit="1" customWidth="1"/>
    <col min="16" max="16" width="6.375" style="158" bestFit="1" customWidth="1"/>
    <col min="17" max="18" width="5.25390625" style="158" bestFit="1" customWidth="1"/>
    <col min="19" max="19" width="6.375" style="158" bestFit="1" customWidth="1"/>
    <col min="20" max="20" width="9.625" style="158" bestFit="1" customWidth="1"/>
    <col min="21" max="21" width="8.00390625" style="158" bestFit="1" customWidth="1"/>
    <col min="22" max="22" width="5.375" style="158" bestFit="1" customWidth="1"/>
    <col min="23" max="16384" width="9.125" style="158" customWidth="1"/>
  </cols>
  <sheetData>
    <row r="2" ht="13.5" thickBot="1"/>
    <row r="3" spans="1:22" ht="38.25" customHeight="1" thickBot="1">
      <c r="A3" s="159" t="s">
        <v>145</v>
      </c>
      <c r="B3" s="160" t="s">
        <v>94</v>
      </c>
      <c r="C3" s="161"/>
      <c r="D3" s="162"/>
      <c r="E3" s="160" t="s">
        <v>95</v>
      </c>
      <c r="F3" s="161"/>
      <c r="G3" s="162"/>
      <c r="H3" s="160" t="s">
        <v>98</v>
      </c>
      <c r="I3" s="161"/>
      <c r="J3" s="162"/>
      <c r="K3" s="160" t="s">
        <v>96</v>
      </c>
      <c r="L3" s="161"/>
      <c r="M3" s="162"/>
      <c r="N3" s="160" t="s">
        <v>97</v>
      </c>
      <c r="O3" s="161"/>
      <c r="P3" s="162"/>
      <c r="Q3" s="160" t="s">
        <v>99</v>
      </c>
      <c r="R3" s="161"/>
      <c r="S3" s="162"/>
      <c r="T3" s="163" t="s">
        <v>100</v>
      </c>
      <c r="U3" s="164"/>
      <c r="V3" s="165"/>
    </row>
    <row r="4" spans="1:22" ht="13.5" thickBot="1">
      <c r="A4" s="159"/>
      <c r="B4" s="168">
        <v>2015</v>
      </c>
      <c r="C4" s="169">
        <v>2016</v>
      </c>
      <c r="D4" s="170" t="s">
        <v>107</v>
      </c>
      <c r="E4" s="168">
        <v>2015</v>
      </c>
      <c r="F4" s="169">
        <v>2016</v>
      </c>
      <c r="G4" s="170" t="s">
        <v>107</v>
      </c>
      <c r="H4" s="168">
        <v>2015</v>
      </c>
      <c r="I4" s="169">
        <v>2016</v>
      </c>
      <c r="J4" s="170" t="s">
        <v>107</v>
      </c>
      <c r="K4" s="168">
        <v>2015</v>
      </c>
      <c r="L4" s="169">
        <v>2016</v>
      </c>
      <c r="M4" s="170" t="s">
        <v>107</v>
      </c>
      <c r="N4" s="168">
        <v>2015</v>
      </c>
      <c r="O4" s="169">
        <v>2016</v>
      </c>
      <c r="P4" s="170" t="s">
        <v>107</v>
      </c>
      <c r="Q4" s="168">
        <v>2015</v>
      </c>
      <c r="R4" s="169">
        <v>2016</v>
      </c>
      <c r="S4" s="170" t="s">
        <v>107</v>
      </c>
      <c r="T4" s="168">
        <v>2015</v>
      </c>
      <c r="U4" s="169">
        <v>2016</v>
      </c>
      <c r="V4" s="170" t="s">
        <v>107</v>
      </c>
    </row>
    <row r="5" spans="1:22" ht="12.75">
      <c r="A5" s="173" t="s">
        <v>103</v>
      </c>
      <c r="B5" s="174">
        <v>12734</v>
      </c>
      <c r="C5" s="175">
        <v>15245</v>
      </c>
      <c r="D5" s="176">
        <f>((C5/B5)-1)*100</f>
        <v>19.718862886759858</v>
      </c>
      <c r="E5" s="177">
        <v>3462</v>
      </c>
      <c r="F5" s="175">
        <v>66</v>
      </c>
      <c r="G5" s="176">
        <f>((F5/E5)-1)*100</f>
        <v>-98.09358752166378</v>
      </c>
      <c r="H5" s="177">
        <v>192</v>
      </c>
      <c r="I5" s="175">
        <v>233</v>
      </c>
      <c r="J5" s="176">
        <f>((I5/H5)-1)*100</f>
        <v>21.354166666666675</v>
      </c>
      <c r="K5" s="177">
        <v>1218</v>
      </c>
      <c r="L5" s="175">
        <v>853</v>
      </c>
      <c r="M5" s="176">
        <f>((L5/K5)-1)*100</f>
        <v>-29.96715927750411</v>
      </c>
      <c r="N5" s="177">
        <v>245</v>
      </c>
      <c r="O5" s="175">
        <v>0</v>
      </c>
      <c r="P5" s="176">
        <f>((O5/N5)-1)*100</f>
        <v>-100</v>
      </c>
      <c r="Q5" s="177">
        <v>0</v>
      </c>
      <c r="R5" s="175">
        <v>0</v>
      </c>
      <c r="S5" s="176" t="s">
        <v>146</v>
      </c>
      <c r="T5" s="177">
        <f>B5+E5+H5+K5+N5+Q5</f>
        <v>17851</v>
      </c>
      <c r="U5" s="175">
        <f>C5+F5+I5+L5+O5+R5</f>
        <v>16397</v>
      </c>
      <c r="V5" s="176">
        <f>((U5/T5)-1)*100</f>
        <v>-8.145201949470614</v>
      </c>
    </row>
    <row r="6" spans="1:22" ht="12.75">
      <c r="A6" s="178" t="s">
        <v>110</v>
      </c>
      <c r="B6" s="179">
        <v>20049</v>
      </c>
      <c r="C6" s="180">
        <v>17786</v>
      </c>
      <c r="D6" s="181">
        <f>((C6/B6)-1)*100</f>
        <v>-11.287346002294374</v>
      </c>
      <c r="E6" s="182">
        <v>3770</v>
      </c>
      <c r="F6" s="180">
        <v>46</v>
      </c>
      <c r="G6" s="181">
        <f>((F6/E6)-1)*100</f>
        <v>-98.77984084880637</v>
      </c>
      <c r="H6" s="182">
        <v>267</v>
      </c>
      <c r="I6" s="180">
        <v>215</v>
      </c>
      <c r="J6" s="181">
        <f>((I6/H6)-1)*100</f>
        <v>-19.475655430711612</v>
      </c>
      <c r="K6" s="182">
        <v>1060</v>
      </c>
      <c r="L6" s="180">
        <v>942</v>
      </c>
      <c r="M6" s="181">
        <f>((L6/K6)-1)*100</f>
        <v>-11.13207547169811</v>
      </c>
      <c r="N6" s="182">
        <v>1</v>
      </c>
      <c r="O6" s="180">
        <v>0</v>
      </c>
      <c r="P6" s="181">
        <f>((O6/N6)-1)*100</f>
        <v>-100</v>
      </c>
      <c r="Q6" s="182">
        <v>0</v>
      </c>
      <c r="R6" s="180">
        <v>0</v>
      </c>
      <c r="S6" s="181" t="s">
        <v>146</v>
      </c>
      <c r="T6" s="182">
        <f aca="true" t="shared" si="0" ref="T6:T18">B6+E6+H6+K6+N6+Q6</f>
        <v>25147</v>
      </c>
      <c r="U6" s="180">
        <f aca="true" t="shared" si="1" ref="U6:U18">C6+F6+I6+L6+O6+R6</f>
        <v>18989</v>
      </c>
      <c r="V6" s="181">
        <f>((U6/T6)-1)*100</f>
        <v>-24.488010498270175</v>
      </c>
    </row>
    <row r="7" spans="1:22" ht="12.75">
      <c r="A7" s="178" t="s">
        <v>111</v>
      </c>
      <c r="B7" s="179">
        <v>32694</v>
      </c>
      <c r="C7" s="180">
        <v>35001</v>
      </c>
      <c r="D7" s="181">
        <f>((C7/B7)-1)*100</f>
        <v>7.056340612956502</v>
      </c>
      <c r="E7" s="182">
        <v>260</v>
      </c>
      <c r="F7" s="180">
        <v>78</v>
      </c>
      <c r="G7" s="181">
        <f>((F7/E7)-1)*100</f>
        <v>-70</v>
      </c>
      <c r="H7" s="182">
        <v>282</v>
      </c>
      <c r="I7" s="180">
        <v>262</v>
      </c>
      <c r="J7" s="181">
        <f>((I7/H7)-1)*100</f>
        <v>-7.092198581560282</v>
      </c>
      <c r="K7" s="182">
        <v>3029</v>
      </c>
      <c r="L7" s="180">
        <v>1813</v>
      </c>
      <c r="M7" s="181">
        <f>((L7/K7)-1)*100</f>
        <v>-40.14526246285903</v>
      </c>
      <c r="N7" s="182">
        <v>4</v>
      </c>
      <c r="O7" s="180">
        <v>0</v>
      </c>
      <c r="P7" s="181">
        <f>((O7/N7)-1)*100</f>
        <v>-100</v>
      </c>
      <c r="Q7" s="182">
        <v>0</v>
      </c>
      <c r="R7" s="180">
        <v>0</v>
      </c>
      <c r="S7" s="181" t="s">
        <v>146</v>
      </c>
      <c r="T7" s="182">
        <f t="shared" si="0"/>
        <v>36269</v>
      </c>
      <c r="U7" s="180">
        <f t="shared" si="1"/>
        <v>37154</v>
      </c>
      <c r="V7" s="181">
        <f>((U7/T7)-1)*100</f>
        <v>2.4401003611900007</v>
      </c>
    </row>
    <row r="8" spans="1:22" ht="12.75">
      <c r="A8" s="178" t="s">
        <v>112</v>
      </c>
      <c r="B8" s="179">
        <v>50644</v>
      </c>
      <c r="C8" s="180">
        <v>36436</v>
      </c>
      <c r="D8" s="181">
        <f>((C8/B8)-1)*100</f>
        <v>-28.05465603032936</v>
      </c>
      <c r="E8" s="182">
        <v>15648</v>
      </c>
      <c r="F8" s="180">
        <v>73</v>
      </c>
      <c r="G8" s="181">
        <f>((F8/E8)-1)*100</f>
        <v>-99.53348670756647</v>
      </c>
      <c r="H8" s="182">
        <v>241</v>
      </c>
      <c r="I8" s="180">
        <v>215</v>
      </c>
      <c r="J8" s="181">
        <f>((I8/H8)-1)*100</f>
        <v>-10.788381742738585</v>
      </c>
      <c r="K8" s="182">
        <v>2584</v>
      </c>
      <c r="L8" s="180">
        <v>1199</v>
      </c>
      <c r="M8" s="181">
        <f>((L8/K8)-1)*100</f>
        <v>-53.59907120743035</v>
      </c>
      <c r="N8" s="182">
        <v>2254</v>
      </c>
      <c r="O8" s="180">
        <v>2</v>
      </c>
      <c r="P8" s="181">
        <f>((O8/N8)-1)*100</f>
        <v>-99.91126885536823</v>
      </c>
      <c r="Q8" s="182">
        <v>0</v>
      </c>
      <c r="R8" s="180">
        <v>0</v>
      </c>
      <c r="S8" s="181" t="s">
        <v>146</v>
      </c>
      <c r="T8" s="182">
        <f t="shared" si="0"/>
        <v>71371</v>
      </c>
      <c r="U8" s="180">
        <f t="shared" si="1"/>
        <v>37925</v>
      </c>
      <c r="V8" s="181">
        <f>((U8/T8)-1)*100</f>
        <v>-46.86217090975327</v>
      </c>
    </row>
    <row r="9" spans="1:22" ht="12.75">
      <c r="A9" s="178" t="s">
        <v>113</v>
      </c>
      <c r="B9" s="179">
        <v>98735</v>
      </c>
      <c r="C9" s="180">
        <v>61329</v>
      </c>
      <c r="D9" s="181">
        <f>((C9/B9)-1)*100</f>
        <v>-37.88524839216083</v>
      </c>
      <c r="E9" s="182">
        <v>25595</v>
      </c>
      <c r="F9" s="180">
        <v>135</v>
      </c>
      <c r="G9" s="181">
        <f>((F9/E9)-1)*100</f>
        <v>-99.47255323305333</v>
      </c>
      <c r="H9" s="182">
        <v>262</v>
      </c>
      <c r="I9" s="180">
        <v>228</v>
      </c>
      <c r="J9" s="181">
        <f>((I9/H9)-1)*100</f>
        <v>-12.977099236641221</v>
      </c>
      <c r="K9" s="182">
        <v>4155</v>
      </c>
      <c r="L9" s="180">
        <v>4322</v>
      </c>
      <c r="M9" s="181">
        <f>((L9/K9)-1)*100</f>
        <v>4.01925391095066</v>
      </c>
      <c r="N9" s="182">
        <v>6</v>
      </c>
      <c r="O9" s="180">
        <v>1</v>
      </c>
      <c r="P9" s="181">
        <f>((O9/N9)-1)*100</f>
        <v>-83.33333333333334</v>
      </c>
      <c r="Q9" s="182">
        <v>1</v>
      </c>
      <c r="R9" s="180">
        <v>0</v>
      </c>
      <c r="S9" s="181">
        <f>((R9/Q9)-1)*100</f>
        <v>-100</v>
      </c>
      <c r="T9" s="182">
        <f t="shared" si="0"/>
        <v>128754</v>
      </c>
      <c r="U9" s="180">
        <f t="shared" si="1"/>
        <v>66015</v>
      </c>
      <c r="V9" s="181">
        <f>((U9/T9)-1)*100</f>
        <v>-48.72780651474906</v>
      </c>
    </row>
    <row r="10" spans="1:22" ht="12.75">
      <c r="A10" s="178" t="s">
        <v>114</v>
      </c>
      <c r="B10" s="179">
        <v>112330</v>
      </c>
      <c r="C10" s="180"/>
      <c r="D10" s="181"/>
      <c r="E10" s="182">
        <v>28557</v>
      </c>
      <c r="F10" s="180"/>
      <c r="G10" s="181"/>
      <c r="H10" s="182">
        <v>299</v>
      </c>
      <c r="I10" s="180"/>
      <c r="J10" s="181"/>
      <c r="K10" s="182">
        <v>3504</v>
      </c>
      <c r="L10" s="180"/>
      <c r="M10" s="181"/>
      <c r="N10" s="182">
        <v>1278</v>
      </c>
      <c r="O10" s="180"/>
      <c r="P10" s="181"/>
      <c r="Q10" s="182">
        <v>0</v>
      </c>
      <c r="R10" s="180"/>
      <c r="S10" s="181"/>
      <c r="T10" s="182">
        <f t="shared" si="0"/>
        <v>145968</v>
      </c>
      <c r="U10" s="180">
        <f t="shared" si="1"/>
        <v>0</v>
      </c>
      <c r="V10" s="181"/>
    </row>
    <row r="11" spans="1:22" ht="12.75">
      <c r="A11" s="178" t="s">
        <v>115</v>
      </c>
      <c r="B11" s="179">
        <v>178125</v>
      </c>
      <c r="C11" s="180"/>
      <c r="D11" s="181"/>
      <c r="E11" s="182">
        <v>31967</v>
      </c>
      <c r="F11" s="180"/>
      <c r="G11" s="181"/>
      <c r="H11" s="182">
        <v>218</v>
      </c>
      <c r="I11" s="180"/>
      <c r="J11" s="181"/>
      <c r="K11" s="182">
        <v>7737</v>
      </c>
      <c r="L11" s="180"/>
      <c r="M11" s="181"/>
      <c r="N11" s="182">
        <v>51</v>
      </c>
      <c r="O11" s="180"/>
      <c r="P11" s="181"/>
      <c r="Q11" s="182">
        <v>5</v>
      </c>
      <c r="R11" s="180"/>
      <c r="S11" s="181"/>
      <c r="T11" s="182">
        <f t="shared" si="0"/>
        <v>218103</v>
      </c>
      <c r="U11" s="180">
        <f t="shared" si="1"/>
        <v>0</v>
      </c>
      <c r="V11" s="181"/>
    </row>
    <row r="12" spans="1:22" ht="12.75">
      <c r="A12" s="178" t="s">
        <v>116</v>
      </c>
      <c r="B12" s="179">
        <v>167039</v>
      </c>
      <c r="C12" s="180"/>
      <c r="D12" s="181"/>
      <c r="E12" s="182">
        <v>23114</v>
      </c>
      <c r="F12" s="180"/>
      <c r="G12" s="181"/>
      <c r="H12" s="182">
        <v>191</v>
      </c>
      <c r="I12" s="180"/>
      <c r="J12" s="181"/>
      <c r="K12" s="182">
        <v>12747</v>
      </c>
      <c r="L12" s="180"/>
      <c r="M12" s="181"/>
      <c r="N12" s="182">
        <v>1</v>
      </c>
      <c r="O12" s="180"/>
      <c r="P12" s="181"/>
      <c r="Q12" s="182">
        <v>3</v>
      </c>
      <c r="R12" s="180"/>
      <c r="S12" s="181"/>
      <c r="T12" s="182">
        <f t="shared" si="0"/>
        <v>203095</v>
      </c>
      <c r="U12" s="180">
        <f t="shared" si="1"/>
        <v>0</v>
      </c>
      <c r="V12" s="181"/>
    </row>
    <row r="13" spans="1:22" ht="12.75">
      <c r="A13" s="178" t="s">
        <v>117</v>
      </c>
      <c r="B13" s="179">
        <v>114082</v>
      </c>
      <c r="C13" s="180"/>
      <c r="D13" s="181"/>
      <c r="E13" s="182">
        <v>31857</v>
      </c>
      <c r="F13" s="180"/>
      <c r="G13" s="181"/>
      <c r="H13" s="182">
        <v>221</v>
      </c>
      <c r="I13" s="180"/>
      <c r="J13" s="181"/>
      <c r="K13" s="182">
        <v>6778</v>
      </c>
      <c r="L13" s="180"/>
      <c r="M13" s="181"/>
      <c r="N13" s="182">
        <v>2</v>
      </c>
      <c r="O13" s="180"/>
      <c r="P13" s="181"/>
      <c r="Q13" s="182">
        <v>1</v>
      </c>
      <c r="R13" s="180"/>
      <c r="S13" s="181"/>
      <c r="T13" s="182">
        <f t="shared" si="0"/>
        <v>152941</v>
      </c>
      <c r="U13" s="180">
        <f t="shared" si="1"/>
        <v>0</v>
      </c>
      <c r="V13" s="181"/>
    </row>
    <row r="14" spans="1:22" ht="12.75">
      <c r="A14" s="178" t="s">
        <v>118</v>
      </c>
      <c r="B14" s="179">
        <v>91496</v>
      </c>
      <c r="C14" s="180"/>
      <c r="D14" s="181"/>
      <c r="E14" s="182">
        <v>32790</v>
      </c>
      <c r="F14" s="180"/>
      <c r="G14" s="181"/>
      <c r="H14" s="182">
        <v>191</v>
      </c>
      <c r="I14" s="180"/>
      <c r="J14" s="181"/>
      <c r="K14" s="182">
        <v>3235</v>
      </c>
      <c r="L14" s="180"/>
      <c r="M14" s="181"/>
      <c r="N14" s="182">
        <v>44</v>
      </c>
      <c r="O14" s="180"/>
      <c r="P14" s="181"/>
      <c r="Q14" s="182">
        <v>0</v>
      </c>
      <c r="R14" s="180"/>
      <c r="S14" s="181"/>
      <c r="T14" s="182">
        <f t="shared" si="0"/>
        <v>127756</v>
      </c>
      <c r="U14" s="180">
        <f t="shared" si="1"/>
        <v>0</v>
      </c>
      <c r="V14" s="181"/>
    </row>
    <row r="15" spans="1:22" ht="12.75">
      <c r="A15" s="178" t="s">
        <v>119</v>
      </c>
      <c r="B15" s="179">
        <v>27579</v>
      </c>
      <c r="C15" s="180"/>
      <c r="D15" s="181"/>
      <c r="E15" s="182">
        <v>19947</v>
      </c>
      <c r="F15" s="180"/>
      <c r="G15" s="181"/>
      <c r="H15" s="182">
        <v>275</v>
      </c>
      <c r="I15" s="180"/>
      <c r="J15" s="181"/>
      <c r="K15" s="182">
        <v>1832</v>
      </c>
      <c r="L15" s="180"/>
      <c r="M15" s="181"/>
      <c r="N15" s="182">
        <v>5</v>
      </c>
      <c r="O15" s="180"/>
      <c r="P15" s="181"/>
      <c r="Q15" s="182">
        <v>0</v>
      </c>
      <c r="R15" s="180"/>
      <c r="S15" s="181"/>
      <c r="T15" s="182">
        <f t="shared" si="0"/>
        <v>49638</v>
      </c>
      <c r="U15" s="180">
        <f t="shared" si="1"/>
        <v>0</v>
      </c>
      <c r="V15" s="181"/>
    </row>
    <row r="16" spans="1:22" ht="13.5" thickBot="1">
      <c r="A16" s="183" t="s">
        <v>120</v>
      </c>
      <c r="B16" s="184">
        <v>21836</v>
      </c>
      <c r="C16" s="185"/>
      <c r="D16" s="186"/>
      <c r="E16" s="187">
        <v>881</v>
      </c>
      <c r="F16" s="185"/>
      <c r="G16" s="186"/>
      <c r="H16" s="187">
        <v>1063</v>
      </c>
      <c r="I16" s="185"/>
      <c r="J16" s="186"/>
      <c r="K16" s="187">
        <v>1244</v>
      </c>
      <c r="L16" s="185"/>
      <c r="M16" s="186"/>
      <c r="N16" s="187">
        <v>3</v>
      </c>
      <c r="O16" s="185"/>
      <c r="P16" s="186"/>
      <c r="Q16" s="187">
        <v>1</v>
      </c>
      <c r="R16" s="185"/>
      <c r="S16" s="186"/>
      <c r="T16" s="187">
        <f t="shared" si="0"/>
        <v>25028</v>
      </c>
      <c r="U16" s="185">
        <f t="shared" si="1"/>
        <v>0</v>
      </c>
      <c r="V16" s="186"/>
    </row>
    <row r="17" spans="1:22" ht="26.25" thickBot="1">
      <c r="A17" s="166" t="s">
        <v>141</v>
      </c>
      <c r="B17" s="171">
        <f>SUM(B5:B9)</f>
        <v>214856</v>
      </c>
      <c r="C17" s="171">
        <f>SUM(C5:C9)</f>
        <v>165797</v>
      </c>
      <c r="D17" s="189">
        <f>((C17/B17)-1)*100</f>
        <v>-22.833432624641624</v>
      </c>
      <c r="E17" s="171">
        <f>SUM(E5:E9)</f>
        <v>48735</v>
      </c>
      <c r="F17" s="171">
        <f>SUM(F5:F9)</f>
        <v>398</v>
      </c>
      <c r="G17" s="189">
        <f>((F17/E17)-1)*100</f>
        <v>-99.18333846311685</v>
      </c>
      <c r="H17" s="171">
        <f>SUM(H5:H9)</f>
        <v>1244</v>
      </c>
      <c r="I17" s="171">
        <f>SUM(I5:I9)</f>
        <v>1153</v>
      </c>
      <c r="J17" s="189">
        <f>((I17/H17)-1)*100</f>
        <v>-7.315112540192925</v>
      </c>
      <c r="K17" s="171">
        <f>SUM(K5:K9)</f>
        <v>12046</v>
      </c>
      <c r="L17" s="171">
        <f>SUM(L5:L9)</f>
        <v>9129</v>
      </c>
      <c r="M17" s="189">
        <f>((L17/K17)-1)*100</f>
        <v>-24.215507222314457</v>
      </c>
      <c r="N17" s="171">
        <f>SUM(N5:N9)</f>
        <v>2510</v>
      </c>
      <c r="O17" s="171">
        <f>SUM(O5:O9)</f>
        <v>3</v>
      </c>
      <c r="P17" s="189">
        <f>((O17/N17)-1)*100</f>
        <v>-99.88047808764941</v>
      </c>
      <c r="Q17" s="171">
        <f>SUM(Q5:Q9)</f>
        <v>1</v>
      </c>
      <c r="R17" s="171">
        <f>SUM(R5:R9)</f>
        <v>0</v>
      </c>
      <c r="S17" s="189">
        <f>((R17/Q17)-1)*100</f>
        <v>-100</v>
      </c>
      <c r="T17" s="171">
        <f>SUM(T5:T9)</f>
        <v>279392</v>
      </c>
      <c r="U17" s="171">
        <f>SUM(U5:U9)</f>
        <v>176480</v>
      </c>
      <c r="V17" s="189">
        <f>((U17/T17)-1)*100</f>
        <v>-36.834268697743674</v>
      </c>
    </row>
    <row r="18" spans="1:22" ht="13.5" thickBot="1">
      <c r="A18" s="166" t="s">
        <v>100</v>
      </c>
      <c r="B18" s="171">
        <v>927343</v>
      </c>
      <c r="C18" s="171">
        <f>SUM(C5:C16)</f>
        <v>165797</v>
      </c>
      <c r="D18" s="172"/>
      <c r="E18" s="171">
        <v>217848</v>
      </c>
      <c r="F18" s="171">
        <f>SUM(F5:F16)</f>
        <v>398</v>
      </c>
      <c r="G18" s="172"/>
      <c r="H18" s="171">
        <v>3702</v>
      </c>
      <c r="I18" s="171">
        <f>SUM(I5:I16)</f>
        <v>1153</v>
      </c>
      <c r="J18" s="172"/>
      <c r="K18" s="171">
        <v>49123</v>
      </c>
      <c r="L18" s="171">
        <f>SUM(L5:L16)</f>
        <v>9129</v>
      </c>
      <c r="M18" s="172"/>
      <c r="N18" s="171">
        <v>3894</v>
      </c>
      <c r="O18" s="171">
        <f>SUM(O5:O16)</f>
        <v>3</v>
      </c>
      <c r="P18" s="172"/>
      <c r="Q18" s="171">
        <v>11</v>
      </c>
      <c r="R18" s="171">
        <f>SUM(R5:R16)</f>
        <v>0</v>
      </c>
      <c r="S18" s="167"/>
      <c r="T18" s="171">
        <f t="shared" si="0"/>
        <v>1201921</v>
      </c>
      <c r="U18" s="171">
        <f t="shared" si="1"/>
        <v>176480</v>
      </c>
      <c r="V18" s="17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2016-06-02T11:01:55Z</dcterms:modified>
  <cp:category/>
  <cp:version/>
  <cp:contentType/>
  <cp:contentStatus/>
</cp:coreProperties>
</file>