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 activeTab="8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4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D22" i="4" l="1"/>
  <c r="F22" i="4" s="1"/>
  <c r="C22" i="4"/>
  <c r="D21" i="4"/>
  <c r="C21" i="4"/>
  <c r="F21" i="4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I18" i="9"/>
  <c r="Q18" i="9" s="1"/>
  <c r="P18" i="9"/>
  <c r="O18" i="9"/>
  <c r="N18" i="9"/>
  <c r="M18" i="9"/>
  <c r="L18" i="9"/>
  <c r="K18" i="9"/>
  <c r="J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D19" i="10"/>
  <c r="C19" i="10"/>
  <c r="H116" i="5"/>
  <c r="I99" i="5"/>
  <c r="H99" i="5"/>
  <c r="I98" i="5"/>
  <c r="I97" i="5"/>
  <c r="I96" i="5"/>
  <c r="I95" i="5"/>
  <c r="I94" i="5"/>
  <c r="I93" i="5"/>
  <c r="I92" i="5"/>
  <c r="I91" i="5"/>
  <c r="I90" i="5"/>
  <c r="I89" i="5"/>
  <c r="I88" i="5"/>
  <c r="J87" i="5"/>
  <c r="I87" i="5"/>
  <c r="I82" i="5"/>
  <c r="H82" i="5"/>
  <c r="I81" i="5"/>
  <c r="I80" i="5"/>
  <c r="I79" i="5"/>
  <c r="I78" i="5"/>
  <c r="I77" i="5"/>
  <c r="I76" i="5"/>
  <c r="I75" i="5"/>
  <c r="I74" i="5"/>
  <c r="I73" i="5"/>
  <c r="I72" i="5"/>
  <c r="I71" i="5"/>
  <c r="J70" i="5"/>
  <c r="I70" i="5"/>
  <c r="H65" i="5"/>
  <c r="I48" i="5"/>
  <c r="H48" i="5"/>
  <c r="I47" i="5"/>
  <c r="I46" i="5"/>
  <c r="I45" i="5"/>
  <c r="I44" i="5"/>
  <c r="I43" i="5"/>
  <c r="I42" i="5"/>
  <c r="I41" i="5"/>
  <c r="I40" i="5"/>
  <c r="I39" i="5"/>
  <c r="I38" i="5"/>
  <c r="I37" i="5"/>
  <c r="J36" i="5"/>
  <c r="I36" i="5"/>
  <c r="I32" i="5"/>
  <c r="H32" i="5"/>
  <c r="I31" i="5"/>
  <c r="I30" i="5"/>
  <c r="I29" i="5"/>
  <c r="I28" i="5"/>
  <c r="I27" i="5"/>
  <c r="I26" i="5"/>
  <c r="I25" i="5"/>
  <c r="I24" i="5"/>
  <c r="I23" i="5"/>
  <c r="I22" i="5"/>
  <c r="I21" i="5"/>
  <c r="J20" i="5"/>
  <c r="I20" i="5"/>
  <c r="G3" i="5"/>
  <c r="G15" i="5" s="1"/>
  <c r="I15" i="5" s="1"/>
  <c r="G4" i="5"/>
  <c r="G5" i="5"/>
  <c r="I5" i="5" s="1"/>
  <c r="G6" i="5"/>
  <c r="I6" i="5" s="1"/>
  <c r="G7" i="5"/>
  <c r="G8" i="5"/>
  <c r="G9" i="5"/>
  <c r="I9" i="5" s="1"/>
  <c r="G10" i="5"/>
  <c r="G11" i="5"/>
  <c r="G12" i="5"/>
  <c r="G13" i="5"/>
  <c r="I13" i="5" s="1"/>
  <c r="G14" i="5"/>
  <c r="I14" i="5" s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H3" i="5"/>
  <c r="H15" i="5" s="1"/>
  <c r="H4" i="5"/>
  <c r="H5" i="5"/>
  <c r="H6" i="5"/>
  <c r="H7" i="5"/>
  <c r="H8" i="5"/>
  <c r="H9" i="5"/>
  <c r="H10" i="5"/>
  <c r="H11" i="5"/>
  <c r="H12" i="5"/>
  <c r="H13" i="5"/>
  <c r="H14" i="5"/>
  <c r="E3" i="5"/>
  <c r="E15" i="5" s="1"/>
  <c r="E4" i="5"/>
  <c r="E5" i="5"/>
  <c r="E6" i="5"/>
  <c r="E7" i="5"/>
  <c r="E8" i="5"/>
  <c r="E9" i="5"/>
  <c r="E10" i="5"/>
  <c r="E11" i="5"/>
  <c r="E12" i="5"/>
  <c r="E13" i="5"/>
  <c r="E14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C3" i="5"/>
  <c r="C15" i="5" s="1"/>
  <c r="C4" i="5"/>
  <c r="C5" i="5"/>
  <c r="C6" i="5"/>
  <c r="C7" i="5"/>
  <c r="C8" i="5"/>
  <c r="C9" i="5"/>
  <c r="C10" i="5"/>
  <c r="C11" i="5"/>
  <c r="C12" i="5"/>
  <c r="C13" i="5"/>
  <c r="C14" i="5"/>
  <c r="I12" i="5"/>
  <c r="I11" i="5"/>
  <c r="I10" i="5"/>
  <c r="I8" i="5"/>
  <c r="I7" i="5"/>
  <c r="I4" i="5"/>
  <c r="J3" i="5"/>
  <c r="I3" i="5"/>
  <c r="N52" i="6"/>
  <c r="M52" i="6"/>
  <c r="L52" i="6"/>
  <c r="K52" i="6"/>
  <c r="J52" i="6"/>
  <c r="I52" i="6"/>
  <c r="H52" i="6"/>
  <c r="G52" i="6"/>
  <c r="F52" i="6"/>
  <c r="E52" i="6"/>
  <c r="D52" i="6"/>
  <c r="C52" i="6"/>
  <c r="O51" i="6"/>
  <c r="O50" i="6"/>
  <c r="O49" i="6"/>
  <c r="O48" i="6"/>
  <c r="O47" i="6"/>
  <c r="O46" i="6"/>
  <c r="O45" i="6"/>
  <c r="O44" i="6"/>
  <c r="O43" i="6"/>
  <c r="O42" i="6"/>
  <c r="O41" i="6"/>
  <c r="O40" i="6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E18" i="3" s="1"/>
  <c r="G18" i="3" s="1"/>
  <c r="O46" i="7"/>
  <c r="O45" i="7"/>
  <c r="O44" i="7"/>
  <c r="O43" i="7"/>
  <c r="O42" i="7"/>
  <c r="O41" i="7"/>
  <c r="O40" i="7"/>
  <c r="E20" i="3" s="1"/>
  <c r="G20" i="3" s="1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E17" i="3" s="1"/>
  <c r="G17" i="3" s="1"/>
  <c r="O6" i="7"/>
  <c r="E19" i="3" s="1"/>
  <c r="U253" i="1"/>
  <c r="F19" i="10"/>
  <c r="F18" i="10"/>
  <c r="F20" i="10"/>
  <c r="C252" i="1"/>
  <c r="C99" i="2" s="1"/>
  <c r="F252" i="1"/>
  <c r="F99" i="2"/>
  <c r="I252" i="1"/>
  <c r="I99" i="2" s="1"/>
  <c r="L252" i="1"/>
  <c r="L99" i="2"/>
  <c r="O252" i="1"/>
  <c r="O99" i="2" s="1"/>
  <c r="R252" i="1"/>
  <c r="R99" i="2"/>
  <c r="E252" i="1"/>
  <c r="E99" i="2"/>
  <c r="H252" i="1"/>
  <c r="H99" i="2"/>
  <c r="K252" i="1"/>
  <c r="K99" i="2" s="1"/>
  <c r="N252" i="1"/>
  <c r="N99" i="2"/>
  <c r="Q252" i="1"/>
  <c r="Q99" i="2"/>
  <c r="T252" i="1"/>
  <c r="T99" i="2" s="1"/>
  <c r="C47" i="2"/>
  <c r="F47" i="2"/>
  <c r="U47" i="2" s="1"/>
  <c r="X47" i="2" s="1"/>
  <c r="I47" i="2"/>
  <c r="L47" i="2"/>
  <c r="O47" i="2"/>
  <c r="R47" i="2"/>
  <c r="E47" i="2"/>
  <c r="H47" i="2"/>
  <c r="K47" i="2"/>
  <c r="N47" i="2"/>
  <c r="Q47" i="2"/>
  <c r="T47" i="2"/>
  <c r="W47" i="2"/>
  <c r="U7" i="1"/>
  <c r="X7" i="1" s="1"/>
  <c r="W7" i="1"/>
  <c r="U8" i="1"/>
  <c r="W8" i="1"/>
  <c r="X8" i="1" s="1"/>
  <c r="U9" i="1"/>
  <c r="X9" i="1" s="1"/>
  <c r="W9" i="1"/>
  <c r="U10" i="1"/>
  <c r="X10" i="1" s="1"/>
  <c r="W10" i="1"/>
  <c r="U11" i="1"/>
  <c r="X11" i="1" s="1"/>
  <c r="W11" i="1"/>
  <c r="U12" i="1"/>
  <c r="W12" i="1"/>
  <c r="X12" i="1"/>
  <c r="U13" i="1"/>
  <c r="W13" i="1"/>
  <c r="X13" i="1"/>
  <c r="U14" i="1"/>
  <c r="X14" i="1" s="1"/>
  <c r="W14" i="1"/>
  <c r="U15" i="1"/>
  <c r="X15" i="1" s="1"/>
  <c r="W15" i="1"/>
  <c r="U16" i="1"/>
  <c r="W16" i="1"/>
  <c r="X16" i="1"/>
  <c r="U17" i="1"/>
  <c r="X17" i="1" s="1"/>
  <c r="W17" i="1"/>
  <c r="U18" i="1"/>
  <c r="X18" i="1" s="1"/>
  <c r="W18" i="1"/>
  <c r="U19" i="1"/>
  <c r="X19" i="1" s="1"/>
  <c r="W19" i="1"/>
  <c r="U20" i="1"/>
  <c r="W20" i="1"/>
  <c r="X20" i="1"/>
  <c r="U21" i="1"/>
  <c r="W21" i="1"/>
  <c r="X21" i="1"/>
  <c r="U22" i="1"/>
  <c r="X22" i="1" s="1"/>
  <c r="W22" i="1"/>
  <c r="U23" i="1"/>
  <c r="X23" i="1" s="1"/>
  <c r="W23" i="1"/>
  <c r="U24" i="1"/>
  <c r="W24" i="1"/>
  <c r="X24" i="1"/>
  <c r="U25" i="1"/>
  <c r="X25" i="1" s="1"/>
  <c r="W25" i="1"/>
  <c r="U26" i="1"/>
  <c r="X26" i="1" s="1"/>
  <c r="W26" i="1"/>
  <c r="U27" i="1"/>
  <c r="X27" i="1" s="1"/>
  <c r="W27" i="1"/>
  <c r="U28" i="1"/>
  <c r="W28" i="1"/>
  <c r="X28" i="1"/>
  <c r="U29" i="1"/>
  <c r="W29" i="1"/>
  <c r="X29" i="1"/>
  <c r="U30" i="1"/>
  <c r="X30" i="1" s="1"/>
  <c r="W30" i="1"/>
  <c r="U31" i="1"/>
  <c r="X31" i="1" s="1"/>
  <c r="W31" i="1"/>
  <c r="U32" i="1"/>
  <c r="W32" i="1"/>
  <c r="X32" i="1"/>
  <c r="U33" i="1"/>
  <c r="X33" i="1" s="1"/>
  <c r="W33" i="1"/>
  <c r="U34" i="1"/>
  <c r="X34" i="1" s="1"/>
  <c r="W34" i="1"/>
  <c r="U35" i="1"/>
  <c r="X35" i="1" s="1"/>
  <c r="W35" i="1"/>
  <c r="U36" i="1"/>
  <c r="W36" i="1"/>
  <c r="X36" i="1"/>
  <c r="U37" i="1"/>
  <c r="W37" i="1"/>
  <c r="X37" i="1"/>
  <c r="U38" i="1"/>
  <c r="X38" i="1" s="1"/>
  <c r="W38" i="1"/>
  <c r="U39" i="1"/>
  <c r="X39" i="1" s="1"/>
  <c r="W39" i="1"/>
  <c r="U40" i="1"/>
  <c r="W40" i="1"/>
  <c r="X40" i="1"/>
  <c r="U41" i="1"/>
  <c r="X41" i="1" s="1"/>
  <c r="W41" i="1"/>
  <c r="U42" i="1"/>
  <c r="X42" i="1" s="1"/>
  <c r="W42" i="1"/>
  <c r="U43" i="1"/>
  <c r="X43" i="1" s="1"/>
  <c r="W43" i="1"/>
  <c r="U44" i="1"/>
  <c r="W44" i="1"/>
  <c r="X44" i="1"/>
  <c r="U45" i="1"/>
  <c r="W45" i="1"/>
  <c r="X45" i="1"/>
  <c r="U46" i="1"/>
  <c r="X46" i="1" s="1"/>
  <c r="W46" i="1"/>
  <c r="U47" i="1"/>
  <c r="X47" i="1" s="1"/>
  <c r="W47" i="1"/>
  <c r="U48" i="1"/>
  <c r="W48" i="1"/>
  <c r="X48" i="1"/>
  <c r="U49" i="1"/>
  <c r="X49" i="1" s="1"/>
  <c r="W49" i="1"/>
  <c r="U50" i="1"/>
  <c r="X50" i="1" s="1"/>
  <c r="W50" i="1"/>
  <c r="U51" i="1"/>
  <c r="X51" i="1" s="1"/>
  <c r="W51" i="1"/>
  <c r="U52" i="1"/>
  <c r="W52" i="1"/>
  <c r="X52" i="1"/>
  <c r="U53" i="1"/>
  <c r="W53" i="1"/>
  <c r="X53" i="1"/>
  <c r="U54" i="1"/>
  <c r="X54" i="1" s="1"/>
  <c r="W54" i="1"/>
  <c r="U55" i="1"/>
  <c r="X55" i="1" s="1"/>
  <c r="W55" i="1"/>
  <c r="U56" i="1"/>
  <c r="W56" i="1"/>
  <c r="X56" i="1"/>
  <c r="U57" i="1"/>
  <c r="X57" i="1" s="1"/>
  <c r="W57" i="1"/>
  <c r="U58" i="1"/>
  <c r="X58" i="1" s="1"/>
  <c r="W58" i="1"/>
  <c r="U59" i="1"/>
  <c r="X59" i="1" s="1"/>
  <c r="W59" i="1"/>
  <c r="U60" i="1"/>
  <c r="W60" i="1"/>
  <c r="X60" i="1"/>
  <c r="U61" i="1"/>
  <c r="W61" i="1"/>
  <c r="X61" i="1"/>
  <c r="U62" i="1"/>
  <c r="X62" i="1" s="1"/>
  <c r="W62" i="1"/>
  <c r="U63" i="1"/>
  <c r="X63" i="1" s="1"/>
  <c r="W63" i="1"/>
  <c r="U64" i="1"/>
  <c r="W64" i="1"/>
  <c r="X64" i="1"/>
  <c r="U65" i="1"/>
  <c r="X65" i="1" s="1"/>
  <c r="W65" i="1"/>
  <c r="U66" i="1"/>
  <c r="X66" i="1" s="1"/>
  <c r="W66" i="1"/>
  <c r="U67" i="1"/>
  <c r="X67" i="1" s="1"/>
  <c r="W67" i="1"/>
  <c r="U68" i="1"/>
  <c r="W68" i="1"/>
  <c r="X68" i="1"/>
  <c r="U69" i="1"/>
  <c r="W69" i="1"/>
  <c r="X69" i="1"/>
  <c r="U70" i="1"/>
  <c r="X70" i="1" s="1"/>
  <c r="W70" i="1"/>
  <c r="U71" i="1"/>
  <c r="X71" i="1" s="1"/>
  <c r="W71" i="1"/>
  <c r="U72" i="1"/>
  <c r="W72" i="1"/>
  <c r="X72" i="1"/>
  <c r="U73" i="1"/>
  <c r="X73" i="1" s="1"/>
  <c r="W73" i="1"/>
  <c r="U74" i="1"/>
  <c r="X74" i="1" s="1"/>
  <c r="W74" i="1"/>
  <c r="U75" i="1"/>
  <c r="X75" i="1" s="1"/>
  <c r="W75" i="1"/>
  <c r="U76" i="1"/>
  <c r="W76" i="1"/>
  <c r="X76" i="1"/>
  <c r="U77" i="1"/>
  <c r="W77" i="1"/>
  <c r="X77" i="1"/>
  <c r="U78" i="1"/>
  <c r="X78" i="1" s="1"/>
  <c r="W78" i="1"/>
  <c r="U79" i="1"/>
  <c r="X79" i="1" s="1"/>
  <c r="W79" i="1"/>
  <c r="U80" i="1"/>
  <c r="W80" i="1"/>
  <c r="X80" i="1"/>
  <c r="U81" i="1"/>
  <c r="X81" i="1" s="1"/>
  <c r="W81" i="1"/>
  <c r="U82" i="1"/>
  <c r="X82" i="1" s="1"/>
  <c r="W82" i="1"/>
  <c r="U83" i="1"/>
  <c r="X83" i="1" s="1"/>
  <c r="W83" i="1"/>
  <c r="U84" i="1"/>
  <c r="W84" i="1"/>
  <c r="X84" i="1"/>
  <c r="U85" i="1"/>
  <c r="W85" i="1"/>
  <c r="X85" i="1"/>
  <c r="U86" i="1"/>
  <c r="X86" i="1" s="1"/>
  <c r="W86" i="1"/>
  <c r="U87" i="1"/>
  <c r="X87" i="1" s="1"/>
  <c r="W87" i="1"/>
  <c r="U88" i="1"/>
  <c r="W88" i="1"/>
  <c r="X88" i="1"/>
  <c r="U89" i="1"/>
  <c r="X89" i="1" s="1"/>
  <c r="W89" i="1"/>
  <c r="U90" i="1"/>
  <c r="X90" i="1" s="1"/>
  <c r="W90" i="1"/>
  <c r="U91" i="1"/>
  <c r="X91" i="1" s="1"/>
  <c r="W91" i="1"/>
  <c r="U92" i="1"/>
  <c r="W92" i="1"/>
  <c r="X92" i="1"/>
  <c r="U93" i="1"/>
  <c r="W93" i="1"/>
  <c r="X93" i="1"/>
  <c r="U94" i="1"/>
  <c r="X94" i="1" s="1"/>
  <c r="W94" i="1"/>
  <c r="U95" i="1"/>
  <c r="X95" i="1" s="1"/>
  <c r="W95" i="1"/>
  <c r="U96" i="1"/>
  <c r="W96" i="1"/>
  <c r="X96" i="1"/>
  <c r="U97" i="1"/>
  <c r="X97" i="1" s="1"/>
  <c r="W97" i="1"/>
  <c r="U98" i="1"/>
  <c r="X98" i="1" s="1"/>
  <c r="W98" i="1"/>
  <c r="U99" i="1"/>
  <c r="X99" i="1" s="1"/>
  <c r="W99" i="1"/>
  <c r="U100" i="1"/>
  <c r="W100" i="1"/>
  <c r="X100" i="1"/>
  <c r="U101" i="1"/>
  <c r="W101" i="1"/>
  <c r="X101" i="1"/>
  <c r="U102" i="1"/>
  <c r="X102" i="1" s="1"/>
  <c r="W102" i="1"/>
  <c r="U103" i="1"/>
  <c r="X103" i="1" s="1"/>
  <c r="W103" i="1"/>
  <c r="U104" i="1"/>
  <c r="W104" i="1"/>
  <c r="X104" i="1"/>
  <c r="U105" i="1"/>
  <c r="X105" i="1" s="1"/>
  <c r="W105" i="1"/>
  <c r="U106" i="1"/>
  <c r="X106" i="1" s="1"/>
  <c r="W106" i="1"/>
  <c r="U107" i="1"/>
  <c r="X107" i="1" s="1"/>
  <c r="W107" i="1"/>
  <c r="U108" i="1"/>
  <c r="W108" i="1"/>
  <c r="X108" i="1"/>
  <c r="U109" i="1"/>
  <c r="W109" i="1"/>
  <c r="X109" i="1"/>
  <c r="U110" i="1"/>
  <c r="X110" i="1" s="1"/>
  <c r="W110" i="1"/>
  <c r="U111" i="1"/>
  <c r="X111" i="1" s="1"/>
  <c r="W111" i="1"/>
  <c r="U112" i="1"/>
  <c r="W112" i="1"/>
  <c r="X112" i="1"/>
  <c r="U113" i="1"/>
  <c r="X113" i="1" s="1"/>
  <c r="W113" i="1"/>
  <c r="U114" i="1"/>
  <c r="X114" i="1" s="1"/>
  <c r="W114" i="1"/>
  <c r="U115" i="1"/>
  <c r="X115" i="1" s="1"/>
  <c r="W115" i="1"/>
  <c r="U116" i="1"/>
  <c r="W116" i="1"/>
  <c r="X116" i="1"/>
  <c r="U117" i="1"/>
  <c r="W117" i="1"/>
  <c r="X117" i="1"/>
  <c r="U118" i="1"/>
  <c r="X118" i="1" s="1"/>
  <c r="W118" i="1"/>
  <c r="U119" i="1"/>
  <c r="X119" i="1" s="1"/>
  <c r="W119" i="1"/>
  <c r="U120" i="1"/>
  <c r="W120" i="1"/>
  <c r="X120" i="1"/>
  <c r="U121" i="1"/>
  <c r="X121" i="1" s="1"/>
  <c r="W121" i="1"/>
  <c r="U122" i="1"/>
  <c r="X122" i="1" s="1"/>
  <c r="W122" i="1"/>
  <c r="U123" i="1"/>
  <c r="X123" i="1" s="1"/>
  <c r="W123" i="1"/>
  <c r="U124" i="1"/>
  <c r="W124" i="1"/>
  <c r="X124" i="1"/>
  <c r="U125" i="1"/>
  <c r="W125" i="1"/>
  <c r="X125" i="1"/>
  <c r="U126" i="1"/>
  <c r="X126" i="1" s="1"/>
  <c r="W126" i="1"/>
  <c r="U127" i="1"/>
  <c r="X127" i="1" s="1"/>
  <c r="W127" i="1"/>
  <c r="U128" i="1"/>
  <c r="W128" i="1"/>
  <c r="X128" i="1"/>
  <c r="U129" i="1"/>
  <c r="X129" i="1" s="1"/>
  <c r="W129" i="1"/>
  <c r="U130" i="1"/>
  <c r="X130" i="1" s="1"/>
  <c r="W130" i="1"/>
  <c r="U131" i="1"/>
  <c r="X131" i="1" s="1"/>
  <c r="W131" i="1"/>
  <c r="U132" i="1"/>
  <c r="W132" i="1"/>
  <c r="X132" i="1"/>
  <c r="U133" i="1"/>
  <c r="W133" i="1"/>
  <c r="X133" i="1"/>
  <c r="U134" i="1"/>
  <c r="X134" i="1" s="1"/>
  <c r="W134" i="1"/>
  <c r="U135" i="1"/>
  <c r="X135" i="1" s="1"/>
  <c r="W135" i="1"/>
  <c r="U136" i="1"/>
  <c r="W136" i="1"/>
  <c r="X136" i="1"/>
  <c r="U137" i="1"/>
  <c r="X137" i="1" s="1"/>
  <c r="W137" i="1"/>
  <c r="U138" i="1"/>
  <c r="X138" i="1" s="1"/>
  <c r="W138" i="1"/>
  <c r="U139" i="1"/>
  <c r="X139" i="1" s="1"/>
  <c r="W139" i="1"/>
  <c r="U140" i="1"/>
  <c r="W140" i="1"/>
  <c r="X140" i="1"/>
  <c r="U141" i="1"/>
  <c r="W141" i="1"/>
  <c r="X141" i="1"/>
  <c r="U142" i="1"/>
  <c r="X142" i="1" s="1"/>
  <c r="W142" i="1"/>
  <c r="U143" i="1"/>
  <c r="X143" i="1" s="1"/>
  <c r="W143" i="1"/>
  <c r="U144" i="1"/>
  <c r="W144" i="1"/>
  <c r="X144" i="1"/>
  <c r="U145" i="1"/>
  <c r="X145" i="1" s="1"/>
  <c r="W145" i="1"/>
  <c r="U146" i="1"/>
  <c r="X146" i="1" s="1"/>
  <c r="W146" i="1"/>
  <c r="U147" i="1"/>
  <c r="X147" i="1" s="1"/>
  <c r="W147" i="1"/>
  <c r="U148" i="1"/>
  <c r="W148" i="1"/>
  <c r="X148" i="1"/>
  <c r="U149" i="1"/>
  <c r="W149" i="1"/>
  <c r="X149" i="1"/>
  <c r="U150" i="1"/>
  <c r="X150" i="1" s="1"/>
  <c r="W150" i="1"/>
  <c r="U151" i="1"/>
  <c r="X151" i="1" s="1"/>
  <c r="W151" i="1"/>
  <c r="U152" i="1"/>
  <c r="W152" i="1"/>
  <c r="X152" i="1"/>
  <c r="U153" i="1"/>
  <c r="X153" i="1" s="1"/>
  <c r="W153" i="1"/>
  <c r="U154" i="1"/>
  <c r="X154" i="1" s="1"/>
  <c r="W154" i="1"/>
  <c r="U155" i="1"/>
  <c r="X155" i="1" s="1"/>
  <c r="W155" i="1"/>
  <c r="U156" i="1"/>
  <c r="W156" i="1"/>
  <c r="X156" i="1"/>
  <c r="U157" i="1"/>
  <c r="W157" i="1"/>
  <c r="X157" i="1"/>
  <c r="U158" i="1"/>
  <c r="X158" i="1" s="1"/>
  <c r="W158" i="1"/>
  <c r="U159" i="1"/>
  <c r="X159" i="1" s="1"/>
  <c r="W159" i="1"/>
  <c r="U160" i="1"/>
  <c r="W160" i="1"/>
  <c r="X160" i="1"/>
  <c r="U161" i="1"/>
  <c r="X161" i="1" s="1"/>
  <c r="W161" i="1"/>
  <c r="U162" i="1"/>
  <c r="X162" i="1" s="1"/>
  <c r="W162" i="1"/>
  <c r="U163" i="1"/>
  <c r="X163" i="1" s="1"/>
  <c r="W163" i="1"/>
  <c r="U164" i="1"/>
  <c r="W164" i="1"/>
  <c r="X164" i="1"/>
  <c r="U165" i="1"/>
  <c r="W165" i="1"/>
  <c r="X165" i="1"/>
  <c r="U166" i="1"/>
  <c r="X166" i="1" s="1"/>
  <c r="W166" i="1"/>
  <c r="U167" i="1"/>
  <c r="X167" i="1" s="1"/>
  <c r="W167" i="1"/>
  <c r="U168" i="1"/>
  <c r="W168" i="1"/>
  <c r="X168" i="1"/>
  <c r="U169" i="1"/>
  <c r="X169" i="1" s="1"/>
  <c r="W169" i="1"/>
  <c r="U170" i="1"/>
  <c r="X170" i="1" s="1"/>
  <c r="W170" i="1"/>
  <c r="U171" i="1"/>
  <c r="X171" i="1" s="1"/>
  <c r="W171" i="1"/>
  <c r="U172" i="1"/>
  <c r="W172" i="1"/>
  <c r="X172" i="1"/>
  <c r="U173" i="1"/>
  <c r="W173" i="1"/>
  <c r="X173" i="1"/>
  <c r="U174" i="1"/>
  <c r="X174" i="1" s="1"/>
  <c r="W174" i="1"/>
  <c r="U175" i="1"/>
  <c r="X175" i="1" s="1"/>
  <c r="W175" i="1"/>
  <c r="U176" i="1"/>
  <c r="W176" i="1"/>
  <c r="X176" i="1"/>
  <c r="U177" i="1"/>
  <c r="X177" i="1" s="1"/>
  <c r="W177" i="1"/>
  <c r="U178" i="1"/>
  <c r="X178" i="1" s="1"/>
  <c r="W178" i="1"/>
  <c r="U179" i="1"/>
  <c r="X179" i="1" s="1"/>
  <c r="W179" i="1"/>
  <c r="U180" i="1"/>
  <c r="W180" i="1"/>
  <c r="X180" i="1"/>
  <c r="U181" i="1"/>
  <c r="W181" i="1"/>
  <c r="X181" i="1"/>
  <c r="U182" i="1"/>
  <c r="X182" i="1" s="1"/>
  <c r="W182" i="1"/>
  <c r="U183" i="1"/>
  <c r="X183" i="1" s="1"/>
  <c r="W183" i="1"/>
  <c r="U184" i="1"/>
  <c r="W184" i="1"/>
  <c r="X184" i="1"/>
  <c r="U185" i="1"/>
  <c r="X185" i="1" s="1"/>
  <c r="W185" i="1"/>
  <c r="U186" i="1"/>
  <c r="X186" i="1" s="1"/>
  <c r="W186" i="1"/>
  <c r="U187" i="1"/>
  <c r="X187" i="1" s="1"/>
  <c r="W187" i="1"/>
  <c r="U188" i="1"/>
  <c r="W188" i="1"/>
  <c r="X188" i="1"/>
  <c r="U189" i="1"/>
  <c r="W189" i="1"/>
  <c r="X189" i="1"/>
  <c r="U190" i="1"/>
  <c r="X190" i="1" s="1"/>
  <c r="W190" i="1"/>
  <c r="U191" i="1"/>
  <c r="X191" i="1" s="1"/>
  <c r="W191" i="1"/>
  <c r="U192" i="1"/>
  <c r="W192" i="1"/>
  <c r="X192" i="1"/>
  <c r="U193" i="1"/>
  <c r="X193" i="1" s="1"/>
  <c r="W193" i="1"/>
  <c r="U194" i="1"/>
  <c r="X194" i="1" s="1"/>
  <c r="W194" i="1"/>
  <c r="U195" i="1"/>
  <c r="X195" i="1" s="1"/>
  <c r="W195" i="1"/>
  <c r="U196" i="1"/>
  <c r="W196" i="1"/>
  <c r="X196" i="1"/>
  <c r="U197" i="1"/>
  <c r="W197" i="1"/>
  <c r="X197" i="1"/>
  <c r="U198" i="1"/>
  <c r="X198" i="1" s="1"/>
  <c r="W198" i="1"/>
  <c r="U199" i="1"/>
  <c r="X199" i="1" s="1"/>
  <c r="W199" i="1"/>
  <c r="U200" i="1"/>
  <c r="W200" i="1"/>
  <c r="X200" i="1"/>
  <c r="U201" i="1"/>
  <c r="X201" i="1" s="1"/>
  <c r="W201" i="1"/>
  <c r="U202" i="1"/>
  <c r="X202" i="1" s="1"/>
  <c r="W202" i="1"/>
  <c r="U203" i="1"/>
  <c r="X203" i="1" s="1"/>
  <c r="W203" i="1"/>
  <c r="U204" i="1"/>
  <c r="W204" i="1"/>
  <c r="X204" i="1"/>
  <c r="U205" i="1"/>
  <c r="W205" i="1"/>
  <c r="X205" i="1"/>
  <c r="U206" i="1"/>
  <c r="X206" i="1" s="1"/>
  <c r="W206" i="1"/>
  <c r="U207" i="1"/>
  <c r="X207" i="1" s="1"/>
  <c r="W207" i="1"/>
  <c r="U208" i="1"/>
  <c r="W208" i="1"/>
  <c r="X208" i="1"/>
  <c r="U209" i="1"/>
  <c r="X209" i="1" s="1"/>
  <c r="W209" i="1"/>
  <c r="U210" i="1"/>
  <c r="X210" i="1" s="1"/>
  <c r="W210" i="1"/>
  <c r="U211" i="1"/>
  <c r="X211" i="1" s="1"/>
  <c r="W211" i="1"/>
  <c r="U212" i="1"/>
  <c r="W212" i="1"/>
  <c r="X212" i="1"/>
  <c r="U213" i="1"/>
  <c r="W213" i="1"/>
  <c r="X213" i="1"/>
  <c r="U214" i="1"/>
  <c r="X214" i="1" s="1"/>
  <c r="W214" i="1"/>
  <c r="U215" i="1"/>
  <c r="X215" i="1" s="1"/>
  <c r="W215" i="1"/>
  <c r="U216" i="1"/>
  <c r="W216" i="1"/>
  <c r="X216" i="1"/>
  <c r="U217" i="1"/>
  <c r="X217" i="1" s="1"/>
  <c r="W217" i="1"/>
  <c r="U218" i="1"/>
  <c r="X218" i="1" s="1"/>
  <c r="W218" i="1"/>
  <c r="U219" i="1"/>
  <c r="X219" i="1" s="1"/>
  <c r="W219" i="1"/>
  <c r="U220" i="1"/>
  <c r="W220" i="1"/>
  <c r="X220" i="1"/>
  <c r="U221" i="1"/>
  <c r="W221" i="1"/>
  <c r="X221" i="1"/>
  <c r="U222" i="1"/>
  <c r="X222" i="1" s="1"/>
  <c r="W222" i="1"/>
  <c r="U223" i="1"/>
  <c r="X223" i="1" s="1"/>
  <c r="W223" i="1"/>
  <c r="U224" i="1"/>
  <c r="W224" i="1"/>
  <c r="X224" i="1"/>
  <c r="U225" i="1"/>
  <c r="X225" i="1" s="1"/>
  <c r="W225" i="1"/>
  <c r="U226" i="1"/>
  <c r="X226" i="1" s="1"/>
  <c r="W226" i="1"/>
  <c r="U227" i="1"/>
  <c r="X227" i="1" s="1"/>
  <c r="W227" i="1"/>
  <c r="U228" i="1"/>
  <c r="W228" i="1"/>
  <c r="X228" i="1"/>
  <c r="U229" i="1"/>
  <c r="W229" i="1"/>
  <c r="X229" i="1"/>
  <c r="U230" i="1"/>
  <c r="X230" i="1" s="1"/>
  <c r="W230" i="1"/>
  <c r="U231" i="1"/>
  <c r="X231" i="1" s="1"/>
  <c r="W231" i="1"/>
  <c r="U232" i="1"/>
  <c r="W232" i="1"/>
  <c r="X232" i="1"/>
  <c r="U233" i="1"/>
  <c r="X233" i="1" s="1"/>
  <c r="W233" i="1"/>
  <c r="U234" i="1"/>
  <c r="X234" i="1" s="1"/>
  <c r="W234" i="1"/>
  <c r="U235" i="1"/>
  <c r="X235" i="1" s="1"/>
  <c r="W235" i="1"/>
  <c r="U236" i="1"/>
  <c r="W236" i="1"/>
  <c r="X236" i="1"/>
  <c r="U237" i="1"/>
  <c r="W237" i="1"/>
  <c r="X237" i="1"/>
  <c r="U238" i="1"/>
  <c r="X238" i="1" s="1"/>
  <c r="W238" i="1"/>
  <c r="U239" i="1"/>
  <c r="X239" i="1" s="1"/>
  <c r="W239" i="1"/>
  <c r="U240" i="1"/>
  <c r="W240" i="1"/>
  <c r="X240" i="1"/>
  <c r="U241" i="1"/>
  <c r="X241" i="1" s="1"/>
  <c r="W241" i="1"/>
  <c r="U242" i="1"/>
  <c r="X242" i="1" s="1"/>
  <c r="W242" i="1"/>
  <c r="U243" i="1"/>
  <c r="X243" i="1" s="1"/>
  <c r="W243" i="1"/>
  <c r="U244" i="1"/>
  <c r="W244" i="1"/>
  <c r="X244" i="1"/>
  <c r="U245" i="1"/>
  <c r="W245" i="1"/>
  <c r="X245" i="1"/>
  <c r="U246" i="1"/>
  <c r="X246" i="1" s="1"/>
  <c r="W246" i="1"/>
  <c r="U247" i="1"/>
  <c r="X247" i="1" s="1"/>
  <c r="W247" i="1"/>
  <c r="U248" i="1"/>
  <c r="W248" i="1"/>
  <c r="X248" i="1"/>
  <c r="U249" i="1"/>
  <c r="X249" i="1" s="1"/>
  <c r="W249" i="1"/>
  <c r="U250" i="1"/>
  <c r="X250" i="1" s="1"/>
  <c r="W250" i="1"/>
  <c r="U251" i="1"/>
  <c r="X251" i="1" s="1"/>
  <c r="W251" i="1"/>
  <c r="U6" i="1"/>
  <c r="W6" i="1"/>
  <c r="W252" i="1" s="1"/>
  <c r="W254" i="1" s="1"/>
  <c r="W253" i="1"/>
  <c r="X253" i="1"/>
  <c r="E11" i="4" s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C8" i="2"/>
  <c r="F8" i="2"/>
  <c r="I8" i="2"/>
  <c r="L8" i="2"/>
  <c r="O8" i="2"/>
  <c r="R8" i="2"/>
  <c r="U8" i="2"/>
  <c r="E8" i="2"/>
  <c r="H8" i="2"/>
  <c r="K8" i="2"/>
  <c r="N8" i="2"/>
  <c r="Q8" i="2"/>
  <c r="T8" i="2"/>
  <c r="W8" i="2"/>
  <c r="X8" i="2"/>
  <c r="C9" i="2"/>
  <c r="F9" i="2"/>
  <c r="I9" i="2"/>
  <c r="L9" i="2"/>
  <c r="O9" i="2"/>
  <c r="R9" i="2"/>
  <c r="U9" i="2"/>
  <c r="E9" i="2"/>
  <c r="W9" i="2" s="1"/>
  <c r="X9" i="2" s="1"/>
  <c r="H9" i="2"/>
  <c r="K9" i="2"/>
  <c r="N9" i="2"/>
  <c r="Q9" i="2"/>
  <c r="T9" i="2"/>
  <c r="C10" i="2"/>
  <c r="U10" i="2" s="1"/>
  <c r="F10" i="2"/>
  <c r="I10" i="2"/>
  <c r="L10" i="2"/>
  <c r="O10" i="2"/>
  <c r="R10" i="2"/>
  <c r="E10" i="2"/>
  <c r="W10" i="2" s="1"/>
  <c r="H10" i="2"/>
  <c r="K10" i="2"/>
  <c r="N10" i="2"/>
  <c r="Q10" i="2"/>
  <c r="T10" i="2"/>
  <c r="C11" i="2"/>
  <c r="U11" i="2" s="1"/>
  <c r="F11" i="2"/>
  <c r="I11" i="2"/>
  <c r="L11" i="2"/>
  <c r="O11" i="2"/>
  <c r="R11" i="2"/>
  <c r="E11" i="2"/>
  <c r="H11" i="2"/>
  <c r="W11" i="2" s="1"/>
  <c r="K11" i="2"/>
  <c r="N11" i="2"/>
  <c r="Q11" i="2"/>
  <c r="T11" i="2"/>
  <c r="C12" i="2"/>
  <c r="F12" i="2"/>
  <c r="U12" i="2" s="1"/>
  <c r="X12" i="2" s="1"/>
  <c r="I12" i="2"/>
  <c r="L12" i="2"/>
  <c r="O12" i="2"/>
  <c r="R12" i="2"/>
  <c r="E12" i="2"/>
  <c r="H12" i="2"/>
  <c r="K12" i="2"/>
  <c r="W12" i="2" s="1"/>
  <c r="N12" i="2"/>
  <c r="Q12" i="2"/>
  <c r="T12" i="2"/>
  <c r="C13" i="2"/>
  <c r="F13" i="2"/>
  <c r="I13" i="2"/>
  <c r="U13" i="2" s="1"/>
  <c r="X13" i="2" s="1"/>
  <c r="L13" i="2"/>
  <c r="O13" i="2"/>
  <c r="R13" i="2"/>
  <c r="E13" i="2"/>
  <c r="W13" i="2" s="1"/>
  <c r="H13" i="2"/>
  <c r="K13" i="2"/>
  <c r="N13" i="2"/>
  <c r="Q13" i="2"/>
  <c r="T13" i="2"/>
  <c r="C14" i="2"/>
  <c r="U14" i="2" s="1"/>
  <c r="F14" i="2"/>
  <c r="I14" i="2"/>
  <c r="L14" i="2"/>
  <c r="O14" i="2"/>
  <c r="R14" i="2"/>
  <c r="E14" i="2"/>
  <c r="H14" i="2"/>
  <c r="K14" i="2"/>
  <c r="N14" i="2"/>
  <c r="Q14" i="2"/>
  <c r="W14" i="2" s="1"/>
  <c r="T14" i="2"/>
  <c r="C15" i="2"/>
  <c r="F15" i="2"/>
  <c r="I15" i="2"/>
  <c r="L15" i="2"/>
  <c r="O15" i="2"/>
  <c r="U15" i="2" s="1"/>
  <c r="X15" i="2" s="1"/>
  <c r="R15" i="2"/>
  <c r="E15" i="2"/>
  <c r="H15" i="2"/>
  <c r="K15" i="2"/>
  <c r="N15" i="2"/>
  <c r="Q15" i="2"/>
  <c r="T15" i="2"/>
  <c r="W15" i="2"/>
  <c r="C16" i="2"/>
  <c r="F16" i="2"/>
  <c r="I16" i="2"/>
  <c r="L16" i="2"/>
  <c r="O16" i="2"/>
  <c r="R16" i="2"/>
  <c r="U16" i="2"/>
  <c r="E16" i="2"/>
  <c r="H16" i="2"/>
  <c r="K16" i="2"/>
  <c r="N16" i="2"/>
  <c r="Q16" i="2"/>
  <c r="T16" i="2"/>
  <c r="W16" i="2"/>
  <c r="X16" i="2"/>
  <c r="C17" i="2"/>
  <c r="F17" i="2"/>
  <c r="I17" i="2"/>
  <c r="L17" i="2"/>
  <c r="O17" i="2"/>
  <c r="R17" i="2"/>
  <c r="U17" i="2"/>
  <c r="E17" i="2"/>
  <c r="W17" i="2" s="1"/>
  <c r="X17" i="2" s="1"/>
  <c r="H17" i="2"/>
  <c r="K17" i="2"/>
  <c r="N17" i="2"/>
  <c r="Q17" i="2"/>
  <c r="T17" i="2"/>
  <c r="C18" i="2"/>
  <c r="U18" i="2" s="1"/>
  <c r="F18" i="2"/>
  <c r="I18" i="2"/>
  <c r="L18" i="2"/>
  <c r="O18" i="2"/>
  <c r="R18" i="2"/>
  <c r="E18" i="2"/>
  <c r="W18" i="2" s="1"/>
  <c r="H18" i="2"/>
  <c r="K18" i="2"/>
  <c r="N18" i="2"/>
  <c r="Q18" i="2"/>
  <c r="T18" i="2"/>
  <c r="C19" i="2"/>
  <c r="U19" i="2" s="1"/>
  <c r="X19" i="2" s="1"/>
  <c r="F19" i="2"/>
  <c r="I19" i="2"/>
  <c r="L19" i="2"/>
  <c r="O19" i="2"/>
  <c r="R19" i="2"/>
  <c r="E19" i="2"/>
  <c r="H19" i="2"/>
  <c r="W19" i="2" s="1"/>
  <c r="K19" i="2"/>
  <c r="N19" i="2"/>
  <c r="Q19" i="2"/>
  <c r="T19" i="2"/>
  <c r="C20" i="2"/>
  <c r="F20" i="2"/>
  <c r="U20" i="2" s="1"/>
  <c r="X20" i="2" s="1"/>
  <c r="I20" i="2"/>
  <c r="L20" i="2"/>
  <c r="O20" i="2"/>
  <c r="R20" i="2"/>
  <c r="E20" i="2"/>
  <c r="H20" i="2"/>
  <c r="K20" i="2"/>
  <c r="W20" i="2" s="1"/>
  <c r="N20" i="2"/>
  <c r="Q20" i="2"/>
  <c r="T20" i="2"/>
  <c r="C21" i="2"/>
  <c r="F21" i="2"/>
  <c r="I21" i="2"/>
  <c r="U21" i="2" s="1"/>
  <c r="X21" i="2" s="1"/>
  <c r="L21" i="2"/>
  <c r="O21" i="2"/>
  <c r="R21" i="2"/>
  <c r="E21" i="2"/>
  <c r="W21" i="2" s="1"/>
  <c r="H21" i="2"/>
  <c r="K21" i="2"/>
  <c r="N21" i="2"/>
  <c r="Q21" i="2"/>
  <c r="T21" i="2"/>
  <c r="C22" i="2"/>
  <c r="U22" i="2" s="1"/>
  <c r="F22" i="2"/>
  <c r="I22" i="2"/>
  <c r="L22" i="2"/>
  <c r="O22" i="2"/>
  <c r="R22" i="2"/>
  <c r="E22" i="2"/>
  <c r="H22" i="2"/>
  <c r="K22" i="2"/>
  <c r="N22" i="2"/>
  <c r="Q22" i="2"/>
  <c r="W22" i="2" s="1"/>
  <c r="T22" i="2"/>
  <c r="C23" i="2"/>
  <c r="F23" i="2"/>
  <c r="I23" i="2"/>
  <c r="L23" i="2"/>
  <c r="O23" i="2"/>
  <c r="U23" i="2" s="1"/>
  <c r="X23" i="2" s="1"/>
  <c r="R23" i="2"/>
  <c r="E23" i="2"/>
  <c r="H23" i="2"/>
  <c r="K23" i="2"/>
  <c r="N23" i="2"/>
  <c r="Q23" i="2"/>
  <c r="T23" i="2"/>
  <c r="W23" i="2"/>
  <c r="C24" i="2"/>
  <c r="F24" i="2"/>
  <c r="I24" i="2"/>
  <c r="L24" i="2"/>
  <c r="O24" i="2"/>
  <c r="R24" i="2"/>
  <c r="U24" i="2"/>
  <c r="E24" i="2"/>
  <c r="H24" i="2"/>
  <c r="K24" i="2"/>
  <c r="N24" i="2"/>
  <c r="Q24" i="2"/>
  <c r="T24" i="2"/>
  <c r="W24" i="2"/>
  <c r="X24" i="2"/>
  <c r="C25" i="2"/>
  <c r="F25" i="2"/>
  <c r="I25" i="2"/>
  <c r="L25" i="2"/>
  <c r="O25" i="2"/>
  <c r="R25" i="2"/>
  <c r="U25" i="2"/>
  <c r="E25" i="2"/>
  <c r="W25" i="2" s="1"/>
  <c r="X25" i="2" s="1"/>
  <c r="H25" i="2"/>
  <c r="K25" i="2"/>
  <c r="N25" i="2"/>
  <c r="Q25" i="2"/>
  <c r="T25" i="2"/>
  <c r="C26" i="2"/>
  <c r="U26" i="2" s="1"/>
  <c r="X26" i="2" s="1"/>
  <c r="F26" i="2"/>
  <c r="I26" i="2"/>
  <c r="L26" i="2"/>
  <c r="O26" i="2"/>
  <c r="R26" i="2"/>
  <c r="E26" i="2"/>
  <c r="W26" i="2" s="1"/>
  <c r="H26" i="2"/>
  <c r="K26" i="2"/>
  <c r="N26" i="2"/>
  <c r="Q26" i="2"/>
  <c r="T26" i="2"/>
  <c r="C27" i="2"/>
  <c r="U27" i="2" s="1"/>
  <c r="X27" i="2" s="1"/>
  <c r="F27" i="2"/>
  <c r="I27" i="2"/>
  <c r="L27" i="2"/>
  <c r="O27" i="2"/>
  <c r="R27" i="2"/>
  <c r="E27" i="2"/>
  <c r="H27" i="2"/>
  <c r="W27" i="2" s="1"/>
  <c r="K27" i="2"/>
  <c r="N27" i="2"/>
  <c r="Q27" i="2"/>
  <c r="T27" i="2"/>
  <c r="C28" i="2"/>
  <c r="F28" i="2"/>
  <c r="U28" i="2" s="1"/>
  <c r="X28" i="2" s="1"/>
  <c r="I28" i="2"/>
  <c r="L28" i="2"/>
  <c r="O28" i="2"/>
  <c r="R28" i="2"/>
  <c r="E28" i="2"/>
  <c r="H28" i="2"/>
  <c r="K28" i="2"/>
  <c r="W28" i="2" s="1"/>
  <c r="N28" i="2"/>
  <c r="Q28" i="2"/>
  <c r="T28" i="2"/>
  <c r="C29" i="2"/>
  <c r="F29" i="2"/>
  <c r="I29" i="2"/>
  <c r="U29" i="2" s="1"/>
  <c r="X29" i="2" s="1"/>
  <c r="L29" i="2"/>
  <c r="O29" i="2"/>
  <c r="R29" i="2"/>
  <c r="E29" i="2"/>
  <c r="W29" i="2" s="1"/>
  <c r="H29" i="2"/>
  <c r="K29" i="2"/>
  <c r="N29" i="2"/>
  <c r="Q29" i="2"/>
  <c r="T29" i="2"/>
  <c r="C30" i="2"/>
  <c r="U30" i="2" s="1"/>
  <c r="X30" i="2" s="1"/>
  <c r="F30" i="2"/>
  <c r="I30" i="2"/>
  <c r="L30" i="2"/>
  <c r="O30" i="2"/>
  <c r="R30" i="2"/>
  <c r="E30" i="2"/>
  <c r="H30" i="2"/>
  <c r="K30" i="2"/>
  <c r="N30" i="2"/>
  <c r="Q30" i="2"/>
  <c r="W30" i="2" s="1"/>
  <c r="T30" i="2"/>
  <c r="C31" i="2"/>
  <c r="F31" i="2"/>
  <c r="I31" i="2"/>
  <c r="L31" i="2"/>
  <c r="O31" i="2"/>
  <c r="U31" i="2" s="1"/>
  <c r="X31" i="2" s="1"/>
  <c r="R31" i="2"/>
  <c r="E31" i="2"/>
  <c r="H31" i="2"/>
  <c r="K31" i="2"/>
  <c r="N31" i="2"/>
  <c r="Q31" i="2"/>
  <c r="T31" i="2"/>
  <c r="W31" i="2"/>
  <c r="C32" i="2"/>
  <c r="F32" i="2"/>
  <c r="I32" i="2"/>
  <c r="L32" i="2"/>
  <c r="O32" i="2"/>
  <c r="R32" i="2"/>
  <c r="U32" i="2"/>
  <c r="E32" i="2"/>
  <c r="H32" i="2"/>
  <c r="K32" i="2"/>
  <c r="N32" i="2"/>
  <c r="Q32" i="2"/>
  <c r="T32" i="2"/>
  <c r="W32" i="2"/>
  <c r="X32" i="2"/>
  <c r="C33" i="2"/>
  <c r="F33" i="2"/>
  <c r="I33" i="2"/>
  <c r="L33" i="2"/>
  <c r="O33" i="2"/>
  <c r="R33" i="2"/>
  <c r="U33" i="2"/>
  <c r="E33" i="2"/>
  <c r="W33" i="2" s="1"/>
  <c r="X33" i="2" s="1"/>
  <c r="H33" i="2"/>
  <c r="K33" i="2"/>
  <c r="N33" i="2"/>
  <c r="Q33" i="2"/>
  <c r="T33" i="2"/>
  <c r="C34" i="2"/>
  <c r="U34" i="2" s="1"/>
  <c r="X34" i="2" s="1"/>
  <c r="F34" i="2"/>
  <c r="I34" i="2"/>
  <c r="L34" i="2"/>
  <c r="O34" i="2"/>
  <c r="R34" i="2"/>
  <c r="E34" i="2"/>
  <c r="W34" i="2" s="1"/>
  <c r="H34" i="2"/>
  <c r="K34" i="2"/>
  <c r="N34" i="2"/>
  <c r="Q34" i="2"/>
  <c r="T34" i="2"/>
  <c r="C35" i="2"/>
  <c r="U35" i="2" s="1"/>
  <c r="X35" i="2" s="1"/>
  <c r="F35" i="2"/>
  <c r="I35" i="2"/>
  <c r="L35" i="2"/>
  <c r="O35" i="2"/>
  <c r="R35" i="2"/>
  <c r="E35" i="2"/>
  <c r="H35" i="2"/>
  <c r="W35" i="2" s="1"/>
  <c r="K35" i="2"/>
  <c r="N35" i="2"/>
  <c r="Q35" i="2"/>
  <c r="T35" i="2"/>
  <c r="C36" i="2"/>
  <c r="F36" i="2"/>
  <c r="U36" i="2" s="1"/>
  <c r="I36" i="2"/>
  <c r="L36" i="2"/>
  <c r="O36" i="2"/>
  <c r="R36" i="2"/>
  <c r="E36" i="2"/>
  <c r="H36" i="2"/>
  <c r="K36" i="2"/>
  <c r="W36" i="2" s="1"/>
  <c r="N36" i="2"/>
  <c r="Q36" i="2"/>
  <c r="T36" i="2"/>
  <c r="C37" i="2"/>
  <c r="F37" i="2"/>
  <c r="I37" i="2"/>
  <c r="U37" i="2" s="1"/>
  <c r="X37" i="2" s="1"/>
  <c r="L37" i="2"/>
  <c r="O37" i="2"/>
  <c r="R37" i="2"/>
  <c r="E37" i="2"/>
  <c r="W37" i="2" s="1"/>
  <c r="H37" i="2"/>
  <c r="K37" i="2"/>
  <c r="N37" i="2"/>
  <c r="Q37" i="2"/>
  <c r="T37" i="2"/>
  <c r="C38" i="2"/>
  <c r="U38" i="2" s="1"/>
  <c r="X38" i="2" s="1"/>
  <c r="F38" i="2"/>
  <c r="I38" i="2"/>
  <c r="L38" i="2"/>
  <c r="O38" i="2"/>
  <c r="R38" i="2"/>
  <c r="E38" i="2"/>
  <c r="H38" i="2"/>
  <c r="K38" i="2"/>
  <c r="N38" i="2"/>
  <c r="Q38" i="2"/>
  <c r="W38" i="2" s="1"/>
  <c r="T38" i="2"/>
  <c r="C39" i="2"/>
  <c r="F39" i="2"/>
  <c r="I39" i="2"/>
  <c r="L39" i="2"/>
  <c r="O39" i="2"/>
  <c r="U39" i="2" s="1"/>
  <c r="X39" i="2" s="1"/>
  <c r="R39" i="2"/>
  <c r="E39" i="2"/>
  <c r="H39" i="2"/>
  <c r="K39" i="2"/>
  <c r="N39" i="2"/>
  <c r="Q39" i="2"/>
  <c r="T39" i="2"/>
  <c r="W39" i="2"/>
  <c r="C40" i="2"/>
  <c r="F40" i="2"/>
  <c r="I40" i="2"/>
  <c r="L40" i="2"/>
  <c r="O40" i="2"/>
  <c r="R40" i="2"/>
  <c r="U40" i="2"/>
  <c r="E40" i="2"/>
  <c r="H40" i="2"/>
  <c r="K40" i="2"/>
  <c r="N40" i="2"/>
  <c r="Q40" i="2"/>
  <c r="T40" i="2"/>
  <c r="W40" i="2"/>
  <c r="X40" i="2"/>
  <c r="C41" i="2"/>
  <c r="F41" i="2"/>
  <c r="I41" i="2"/>
  <c r="L41" i="2"/>
  <c r="O41" i="2"/>
  <c r="R41" i="2"/>
  <c r="U41" i="2"/>
  <c r="E41" i="2"/>
  <c r="W41" i="2" s="1"/>
  <c r="X41" i="2" s="1"/>
  <c r="H41" i="2"/>
  <c r="K41" i="2"/>
  <c r="N41" i="2"/>
  <c r="Q41" i="2"/>
  <c r="T41" i="2"/>
  <c r="C42" i="2"/>
  <c r="U42" i="2" s="1"/>
  <c r="F42" i="2"/>
  <c r="I42" i="2"/>
  <c r="L42" i="2"/>
  <c r="O42" i="2"/>
  <c r="R42" i="2"/>
  <c r="E42" i="2"/>
  <c r="W42" i="2" s="1"/>
  <c r="H42" i="2"/>
  <c r="K42" i="2"/>
  <c r="N42" i="2"/>
  <c r="Q42" i="2"/>
  <c r="T42" i="2"/>
  <c r="C43" i="2"/>
  <c r="U43" i="2" s="1"/>
  <c r="F43" i="2"/>
  <c r="I43" i="2"/>
  <c r="L43" i="2"/>
  <c r="O43" i="2"/>
  <c r="R43" i="2"/>
  <c r="E43" i="2"/>
  <c r="H43" i="2"/>
  <c r="W43" i="2" s="1"/>
  <c r="K43" i="2"/>
  <c r="N43" i="2"/>
  <c r="Q43" i="2"/>
  <c r="T43" i="2"/>
  <c r="C44" i="2"/>
  <c r="F44" i="2"/>
  <c r="U44" i="2" s="1"/>
  <c r="X44" i="2" s="1"/>
  <c r="I44" i="2"/>
  <c r="L44" i="2"/>
  <c r="O44" i="2"/>
  <c r="R44" i="2"/>
  <c r="E44" i="2"/>
  <c r="H44" i="2"/>
  <c r="K44" i="2"/>
  <c r="W44" i="2" s="1"/>
  <c r="N44" i="2"/>
  <c r="Q44" i="2"/>
  <c r="T44" i="2"/>
  <c r="C45" i="2"/>
  <c r="F45" i="2"/>
  <c r="I45" i="2"/>
  <c r="U45" i="2" s="1"/>
  <c r="X45" i="2" s="1"/>
  <c r="L45" i="2"/>
  <c r="O45" i="2"/>
  <c r="R45" i="2"/>
  <c r="E45" i="2"/>
  <c r="W45" i="2" s="1"/>
  <c r="H45" i="2"/>
  <c r="K45" i="2"/>
  <c r="N45" i="2"/>
  <c r="Q45" i="2"/>
  <c r="T45" i="2"/>
  <c r="C46" i="2"/>
  <c r="U46" i="2" s="1"/>
  <c r="F46" i="2"/>
  <c r="I46" i="2"/>
  <c r="L46" i="2"/>
  <c r="O46" i="2"/>
  <c r="R46" i="2"/>
  <c r="E46" i="2"/>
  <c r="H46" i="2"/>
  <c r="K46" i="2"/>
  <c r="N46" i="2"/>
  <c r="Q46" i="2"/>
  <c r="W46" i="2" s="1"/>
  <c r="T46" i="2"/>
  <c r="C48" i="2"/>
  <c r="F48" i="2"/>
  <c r="I48" i="2"/>
  <c r="L48" i="2"/>
  <c r="O48" i="2"/>
  <c r="U48" i="2" s="1"/>
  <c r="R48" i="2"/>
  <c r="E48" i="2"/>
  <c r="H48" i="2"/>
  <c r="K48" i="2"/>
  <c r="N48" i="2"/>
  <c r="Q48" i="2"/>
  <c r="T48" i="2"/>
  <c r="W48" i="2" s="1"/>
  <c r="C49" i="2"/>
  <c r="F49" i="2"/>
  <c r="I49" i="2"/>
  <c r="L49" i="2"/>
  <c r="O49" i="2"/>
  <c r="R49" i="2"/>
  <c r="U49" i="2"/>
  <c r="E49" i="2"/>
  <c r="H49" i="2"/>
  <c r="K49" i="2"/>
  <c r="N49" i="2"/>
  <c r="Q49" i="2"/>
  <c r="T49" i="2"/>
  <c r="W49" i="2"/>
  <c r="X49" i="2" s="1"/>
  <c r="C50" i="2"/>
  <c r="F50" i="2"/>
  <c r="I50" i="2"/>
  <c r="L50" i="2"/>
  <c r="O50" i="2"/>
  <c r="R50" i="2"/>
  <c r="U50" i="2"/>
  <c r="E50" i="2"/>
  <c r="W50" i="2" s="1"/>
  <c r="X50" i="2" s="1"/>
  <c r="H50" i="2"/>
  <c r="K50" i="2"/>
  <c r="N50" i="2"/>
  <c r="Q50" i="2"/>
  <c r="T50" i="2"/>
  <c r="C51" i="2"/>
  <c r="U51" i="2" s="1"/>
  <c r="X51" i="2" s="1"/>
  <c r="F51" i="2"/>
  <c r="I51" i="2"/>
  <c r="L51" i="2"/>
  <c r="O51" i="2"/>
  <c r="R51" i="2"/>
  <c r="E51" i="2"/>
  <c r="W51" i="2" s="1"/>
  <c r="H51" i="2"/>
  <c r="K51" i="2"/>
  <c r="N51" i="2"/>
  <c r="Q51" i="2"/>
  <c r="T51" i="2"/>
  <c r="C52" i="2"/>
  <c r="U52" i="2" s="1"/>
  <c r="X52" i="2" s="1"/>
  <c r="F52" i="2"/>
  <c r="I52" i="2"/>
  <c r="L52" i="2"/>
  <c r="O52" i="2"/>
  <c r="R52" i="2"/>
  <c r="E52" i="2"/>
  <c r="H52" i="2"/>
  <c r="W52" i="2" s="1"/>
  <c r="K52" i="2"/>
  <c r="N52" i="2"/>
  <c r="Q52" i="2"/>
  <c r="T52" i="2"/>
  <c r="C53" i="2"/>
  <c r="F53" i="2"/>
  <c r="U53" i="2" s="1"/>
  <c r="I53" i="2"/>
  <c r="L53" i="2"/>
  <c r="O53" i="2"/>
  <c r="R53" i="2"/>
  <c r="E53" i="2"/>
  <c r="H53" i="2"/>
  <c r="K53" i="2"/>
  <c r="W53" i="2" s="1"/>
  <c r="N53" i="2"/>
  <c r="Q53" i="2"/>
  <c r="T53" i="2"/>
  <c r="C54" i="2"/>
  <c r="F54" i="2"/>
  <c r="I54" i="2"/>
  <c r="U54" i="2" s="1"/>
  <c r="X54" i="2" s="1"/>
  <c r="L54" i="2"/>
  <c r="O54" i="2"/>
  <c r="R54" i="2"/>
  <c r="E54" i="2"/>
  <c r="W54" i="2" s="1"/>
  <c r="H54" i="2"/>
  <c r="K54" i="2"/>
  <c r="N54" i="2"/>
  <c r="Q54" i="2"/>
  <c r="T54" i="2"/>
  <c r="C55" i="2"/>
  <c r="U55" i="2" s="1"/>
  <c r="X55" i="2" s="1"/>
  <c r="F55" i="2"/>
  <c r="I55" i="2"/>
  <c r="L55" i="2"/>
  <c r="O55" i="2"/>
  <c r="R55" i="2"/>
  <c r="E55" i="2"/>
  <c r="H55" i="2"/>
  <c r="K55" i="2"/>
  <c r="N55" i="2"/>
  <c r="Q55" i="2"/>
  <c r="W55" i="2" s="1"/>
  <c r="T55" i="2"/>
  <c r="C56" i="2"/>
  <c r="F56" i="2"/>
  <c r="I56" i="2"/>
  <c r="L56" i="2"/>
  <c r="O56" i="2"/>
  <c r="U56" i="2" s="1"/>
  <c r="X56" i="2" s="1"/>
  <c r="R56" i="2"/>
  <c r="E56" i="2"/>
  <c r="H56" i="2"/>
  <c r="K56" i="2"/>
  <c r="N56" i="2"/>
  <c r="Q56" i="2"/>
  <c r="T56" i="2"/>
  <c r="W56" i="2" s="1"/>
  <c r="C57" i="2"/>
  <c r="F57" i="2"/>
  <c r="I57" i="2"/>
  <c r="L57" i="2"/>
  <c r="O57" i="2"/>
  <c r="R57" i="2"/>
  <c r="U57" i="2"/>
  <c r="E57" i="2"/>
  <c r="H57" i="2"/>
  <c r="K57" i="2"/>
  <c r="N57" i="2"/>
  <c r="Q57" i="2"/>
  <c r="T57" i="2"/>
  <c r="W57" i="2"/>
  <c r="X57" i="2"/>
  <c r="C58" i="2"/>
  <c r="F58" i="2"/>
  <c r="I58" i="2"/>
  <c r="L58" i="2"/>
  <c r="O58" i="2"/>
  <c r="R58" i="2"/>
  <c r="U58" i="2"/>
  <c r="E58" i="2"/>
  <c r="W58" i="2" s="1"/>
  <c r="X58" i="2" s="1"/>
  <c r="H58" i="2"/>
  <c r="K58" i="2"/>
  <c r="N58" i="2"/>
  <c r="Q58" i="2"/>
  <c r="T58" i="2"/>
  <c r="C59" i="2"/>
  <c r="U59" i="2" s="1"/>
  <c r="X59" i="2" s="1"/>
  <c r="F59" i="2"/>
  <c r="I59" i="2"/>
  <c r="L59" i="2"/>
  <c r="O59" i="2"/>
  <c r="R59" i="2"/>
  <c r="E59" i="2"/>
  <c r="W59" i="2" s="1"/>
  <c r="H59" i="2"/>
  <c r="K59" i="2"/>
  <c r="N59" i="2"/>
  <c r="Q59" i="2"/>
  <c r="T59" i="2"/>
  <c r="C60" i="2"/>
  <c r="U60" i="2" s="1"/>
  <c r="X60" i="2" s="1"/>
  <c r="F60" i="2"/>
  <c r="I60" i="2"/>
  <c r="L60" i="2"/>
  <c r="O60" i="2"/>
  <c r="R60" i="2"/>
  <c r="E60" i="2"/>
  <c r="H60" i="2"/>
  <c r="W60" i="2" s="1"/>
  <c r="K60" i="2"/>
  <c r="N60" i="2"/>
  <c r="Q60" i="2"/>
  <c r="T60" i="2"/>
  <c r="C61" i="2"/>
  <c r="F61" i="2"/>
  <c r="U61" i="2" s="1"/>
  <c r="I61" i="2"/>
  <c r="L61" i="2"/>
  <c r="O61" i="2"/>
  <c r="R61" i="2"/>
  <c r="E61" i="2"/>
  <c r="H61" i="2"/>
  <c r="K61" i="2"/>
  <c r="W61" i="2" s="1"/>
  <c r="N61" i="2"/>
  <c r="Q61" i="2"/>
  <c r="T61" i="2"/>
  <c r="C62" i="2"/>
  <c r="F62" i="2"/>
  <c r="I62" i="2"/>
  <c r="U62" i="2" s="1"/>
  <c r="X62" i="2" s="1"/>
  <c r="L62" i="2"/>
  <c r="O62" i="2"/>
  <c r="R62" i="2"/>
  <c r="E62" i="2"/>
  <c r="W62" i="2" s="1"/>
  <c r="H62" i="2"/>
  <c r="K62" i="2"/>
  <c r="N62" i="2"/>
  <c r="Q62" i="2"/>
  <c r="T62" i="2"/>
  <c r="C63" i="2"/>
  <c r="U63" i="2" s="1"/>
  <c r="X63" i="2" s="1"/>
  <c r="F63" i="2"/>
  <c r="I63" i="2"/>
  <c r="L63" i="2"/>
  <c r="O63" i="2"/>
  <c r="R63" i="2"/>
  <c r="E63" i="2"/>
  <c r="H63" i="2"/>
  <c r="K63" i="2"/>
  <c r="N63" i="2"/>
  <c r="Q63" i="2"/>
  <c r="W63" i="2" s="1"/>
  <c r="T63" i="2"/>
  <c r="C64" i="2"/>
  <c r="F64" i="2"/>
  <c r="I64" i="2"/>
  <c r="L64" i="2"/>
  <c r="O64" i="2"/>
  <c r="U64" i="2" s="1"/>
  <c r="X64" i="2" s="1"/>
  <c r="R64" i="2"/>
  <c r="E64" i="2"/>
  <c r="H64" i="2"/>
  <c r="K64" i="2"/>
  <c r="N64" i="2"/>
  <c r="Q64" i="2"/>
  <c r="T64" i="2"/>
  <c r="W64" i="2" s="1"/>
  <c r="C65" i="2"/>
  <c r="F65" i="2"/>
  <c r="I65" i="2"/>
  <c r="L65" i="2"/>
  <c r="O65" i="2"/>
  <c r="R65" i="2"/>
  <c r="U65" i="2" s="1"/>
  <c r="X65" i="2" s="1"/>
  <c r="E65" i="2"/>
  <c r="H65" i="2"/>
  <c r="K65" i="2"/>
  <c r="N65" i="2"/>
  <c r="Q65" i="2"/>
  <c r="T65" i="2"/>
  <c r="W65" i="2"/>
  <c r="C66" i="2"/>
  <c r="F66" i="2"/>
  <c r="I66" i="2"/>
  <c r="L66" i="2"/>
  <c r="O66" i="2"/>
  <c r="R66" i="2"/>
  <c r="U66" i="2"/>
  <c r="E66" i="2"/>
  <c r="W66" i="2" s="1"/>
  <c r="X66" i="2" s="1"/>
  <c r="H66" i="2"/>
  <c r="K66" i="2"/>
  <c r="N66" i="2"/>
  <c r="Q66" i="2"/>
  <c r="T66" i="2"/>
  <c r="C67" i="2"/>
  <c r="U67" i="2" s="1"/>
  <c r="F67" i="2"/>
  <c r="I67" i="2"/>
  <c r="L67" i="2"/>
  <c r="O67" i="2"/>
  <c r="R67" i="2"/>
  <c r="E67" i="2"/>
  <c r="W67" i="2" s="1"/>
  <c r="H67" i="2"/>
  <c r="K67" i="2"/>
  <c r="N67" i="2"/>
  <c r="Q67" i="2"/>
  <c r="T67" i="2"/>
  <c r="C68" i="2"/>
  <c r="U68" i="2" s="1"/>
  <c r="X68" i="2" s="1"/>
  <c r="F68" i="2"/>
  <c r="I68" i="2"/>
  <c r="L68" i="2"/>
  <c r="O68" i="2"/>
  <c r="R68" i="2"/>
  <c r="E68" i="2"/>
  <c r="H68" i="2"/>
  <c r="W68" i="2" s="1"/>
  <c r="K68" i="2"/>
  <c r="N68" i="2"/>
  <c r="Q68" i="2"/>
  <c r="T68" i="2"/>
  <c r="C69" i="2"/>
  <c r="F69" i="2"/>
  <c r="U69" i="2" s="1"/>
  <c r="X69" i="2" s="1"/>
  <c r="I69" i="2"/>
  <c r="L69" i="2"/>
  <c r="O69" i="2"/>
  <c r="R69" i="2"/>
  <c r="E69" i="2"/>
  <c r="H69" i="2"/>
  <c r="K69" i="2"/>
  <c r="W69" i="2" s="1"/>
  <c r="N69" i="2"/>
  <c r="Q69" i="2"/>
  <c r="T69" i="2"/>
  <c r="C70" i="2"/>
  <c r="F70" i="2"/>
  <c r="I70" i="2"/>
  <c r="U70" i="2" s="1"/>
  <c r="X70" i="2" s="1"/>
  <c r="L70" i="2"/>
  <c r="O70" i="2"/>
  <c r="R70" i="2"/>
  <c r="E70" i="2"/>
  <c r="W70" i="2" s="1"/>
  <c r="H70" i="2"/>
  <c r="K70" i="2"/>
  <c r="N70" i="2"/>
  <c r="Q70" i="2"/>
  <c r="T70" i="2"/>
  <c r="C71" i="2"/>
  <c r="U71" i="2" s="1"/>
  <c r="F71" i="2"/>
  <c r="I71" i="2"/>
  <c r="L71" i="2"/>
  <c r="O71" i="2"/>
  <c r="R71" i="2"/>
  <c r="E71" i="2"/>
  <c r="H71" i="2"/>
  <c r="K71" i="2"/>
  <c r="N71" i="2"/>
  <c r="Q71" i="2"/>
  <c r="W71" i="2" s="1"/>
  <c r="T71" i="2"/>
  <c r="C72" i="2"/>
  <c r="F72" i="2"/>
  <c r="I72" i="2"/>
  <c r="L72" i="2"/>
  <c r="O72" i="2"/>
  <c r="U72" i="2" s="1"/>
  <c r="X72" i="2" s="1"/>
  <c r="R72" i="2"/>
  <c r="E72" i="2"/>
  <c r="H72" i="2"/>
  <c r="K72" i="2"/>
  <c r="N72" i="2"/>
  <c r="Q72" i="2"/>
  <c r="T72" i="2"/>
  <c r="W72" i="2" s="1"/>
  <c r="C73" i="2"/>
  <c r="F73" i="2"/>
  <c r="I73" i="2"/>
  <c r="L73" i="2"/>
  <c r="O73" i="2"/>
  <c r="R73" i="2"/>
  <c r="U73" i="2" s="1"/>
  <c r="X73" i="2" s="1"/>
  <c r="E73" i="2"/>
  <c r="H73" i="2"/>
  <c r="K73" i="2"/>
  <c r="N73" i="2"/>
  <c r="Q73" i="2"/>
  <c r="T73" i="2"/>
  <c r="W73" i="2"/>
  <c r="C74" i="2"/>
  <c r="F74" i="2"/>
  <c r="I74" i="2"/>
  <c r="L74" i="2"/>
  <c r="O74" i="2"/>
  <c r="R74" i="2"/>
  <c r="U74" i="2"/>
  <c r="E74" i="2"/>
  <c r="W74" i="2" s="1"/>
  <c r="H74" i="2"/>
  <c r="K74" i="2"/>
  <c r="N74" i="2"/>
  <c r="Q74" i="2"/>
  <c r="T74" i="2"/>
  <c r="X74" i="2"/>
  <c r="C75" i="2"/>
  <c r="U75" i="2" s="1"/>
  <c r="F75" i="2"/>
  <c r="I75" i="2"/>
  <c r="L75" i="2"/>
  <c r="O75" i="2"/>
  <c r="R75" i="2"/>
  <c r="E75" i="2"/>
  <c r="W75" i="2" s="1"/>
  <c r="H75" i="2"/>
  <c r="K75" i="2"/>
  <c r="N75" i="2"/>
  <c r="Q75" i="2"/>
  <c r="T75" i="2"/>
  <c r="C76" i="2"/>
  <c r="F76" i="2"/>
  <c r="I76" i="2"/>
  <c r="L76" i="2"/>
  <c r="O76" i="2"/>
  <c r="R76" i="2"/>
  <c r="E76" i="2"/>
  <c r="H76" i="2"/>
  <c r="W76" i="2" s="1"/>
  <c r="K76" i="2"/>
  <c r="N76" i="2"/>
  <c r="Q76" i="2"/>
  <c r="T76" i="2"/>
  <c r="C77" i="2"/>
  <c r="F77" i="2"/>
  <c r="I77" i="2"/>
  <c r="L77" i="2"/>
  <c r="O77" i="2"/>
  <c r="R77" i="2"/>
  <c r="E77" i="2"/>
  <c r="H77" i="2"/>
  <c r="K77" i="2"/>
  <c r="N77" i="2"/>
  <c r="Q77" i="2"/>
  <c r="T77" i="2"/>
  <c r="C78" i="2"/>
  <c r="F78" i="2"/>
  <c r="I78" i="2"/>
  <c r="L78" i="2"/>
  <c r="O78" i="2"/>
  <c r="R78" i="2"/>
  <c r="E78" i="2"/>
  <c r="H78" i="2"/>
  <c r="K78" i="2"/>
  <c r="N78" i="2"/>
  <c r="Q78" i="2"/>
  <c r="T78" i="2"/>
  <c r="C79" i="2"/>
  <c r="F79" i="2"/>
  <c r="I79" i="2"/>
  <c r="L79" i="2"/>
  <c r="O79" i="2"/>
  <c r="R79" i="2"/>
  <c r="E79" i="2"/>
  <c r="H79" i="2"/>
  <c r="K79" i="2"/>
  <c r="N79" i="2"/>
  <c r="Q79" i="2"/>
  <c r="T79" i="2"/>
  <c r="C80" i="2"/>
  <c r="F80" i="2"/>
  <c r="I80" i="2"/>
  <c r="L80" i="2"/>
  <c r="O80" i="2"/>
  <c r="R80" i="2"/>
  <c r="E80" i="2"/>
  <c r="H80" i="2"/>
  <c r="K80" i="2"/>
  <c r="N80" i="2"/>
  <c r="Q80" i="2"/>
  <c r="T80" i="2"/>
  <c r="W80" i="2" s="1"/>
  <c r="C81" i="2"/>
  <c r="F81" i="2"/>
  <c r="I81" i="2"/>
  <c r="L81" i="2"/>
  <c r="O81" i="2"/>
  <c r="R81" i="2"/>
  <c r="U81" i="2"/>
  <c r="E81" i="2"/>
  <c r="H81" i="2"/>
  <c r="K81" i="2"/>
  <c r="N81" i="2"/>
  <c r="Q81" i="2"/>
  <c r="T81" i="2"/>
  <c r="W81" i="2"/>
  <c r="X81" i="2"/>
  <c r="C82" i="2"/>
  <c r="F82" i="2"/>
  <c r="I82" i="2"/>
  <c r="L82" i="2"/>
  <c r="O82" i="2"/>
  <c r="R82" i="2"/>
  <c r="U82" i="2"/>
  <c r="X82" i="2" s="1"/>
  <c r="E82" i="2"/>
  <c r="W82" i="2" s="1"/>
  <c r="H82" i="2"/>
  <c r="K82" i="2"/>
  <c r="N82" i="2"/>
  <c r="Q82" i="2"/>
  <c r="T82" i="2"/>
  <c r="C83" i="2"/>
  <c r="U83" i="2" s="1"/>
  <c r="F83" i="2"/>
  <c r="I83" i="2"/>
  <c r="L83" i="2"/>
  <c r="O83" i="2"/>
  <c r="R83" i="2"/>
  <c r="E83" i="2"/>
  <c r="H83" i="2"/>
  <c r="K83" i="2"/>
  <c r="N83" i="2"/>
  <c r="Q83" i="2"/>
  <c r="T83" i="2"/>
  <c r="C84" i="2"/>
  <c r="F84" i="2"/>
  <c r="I84" i="2"/>
  <c r="L84" i="2"/>
  <c r="O84" i="2"/>
  <c r="R84" i="2"/>
  <c r="E84" i="2"/>
  <c r="H84" i="2"/>
  <c r="K84" i="2"/>
  <c r="N84" i="2"/>
  <c r="Q84" i="2"/>
  <c r="T84" i="2"/>
  <c r="C85" i="2"/>
  <c r="F85" i="2"/>
  <c r="U85" i="2" s="1"/>
  <c r="I85" i="2"/>
  <c r="L85" i="2"/>
  <c r="O85" i="2"/>
  <c r="R85" i="2"/>
  <c r="E85" i="2"/>
  <c r="H85" i="2"/>
  <c r="K85" i="2"/>
  <c r="N85" i="2"/>
  <c r="N98" i="2" s="1"/>
  <c r="Q85" i="2"/>
  <c r="T85" i="2"/>
  <c r="C86" i="2"/>
  <c r="F86" i="2"/>
  <c r="I86" i="2"/>
  <c r="L86" i="2"/>
  <c r="O86" i="2"/>
  <c r="R86" i="2"/>
  <c r="E86" i="2"/>
  <c r="H86" i="2"/>
  <c r="K86" i="2"/>
  <c r="N86" i="2"/>
  <c r="Q86" i="2"/>
  <c r="T86" i="2"/>
  <c r="C87" i="2"/>
  <c r="U87" i="2" s="1"/>
  <c r="F87" i="2"/>
  <c r="I87" i="2"/>
  <c r="L87" i="2"/>
  <c r="O87" i="2"/>
  <c r="R87" i="2"/>
  <c r="E87" i="2"/>
  <c r="H87" i="2"/>
  <c r="K87" i="2"/>
  <c r="N87" i="2"/>
  <c r="Q87" i="2"/>
  <c r="T87" i="2"/>
  <c r="C88" i="2"/>
  <c r="F88" i="2"/>
  <c r="I88" i="2"/>
  <c r="L88" i="2"/>
  <c r="O88" i="2"/>
  <c r="R88" i="2"/>
  <c r="E88" i="2"/>
  <c r="H88" i="2"/>
  <c r="K88" i="2"/>
  <c r="N88" i="2"/>
  <c r="Q88" i="2"/>
  <c r="T88" i="2"/>
  <c r="W88" i="2"/>
  <c r="C89" i="2"/>
  <c r="F89" i="2"/>
  <c r="I89" i="2"/>
  <c r="L89" i="2"/>
  <c r="O89" i="2"/>
  <c r="R89" i="2"/>
  <c r="U89" i="2"/>
  <c r="E89" i="2"/>
  <c r="H89" i="2"/>
  <c r="K89" i="2"/>
  <c r="N89" i="2"/>
  <c r="Q89" i="2"/>
  <c r="T89" i="2"/>
  <c r="W89" i="2"/>
  <c r="X89" i="2"/>
  <c r="C90" i="2"/>
  <c r="F90" i="2"/>
  <c r="I90" i="2"/>
  <c r="L90" i="2"/>
  <c r="O90" i="2"/>
  <c r="R90" i="2"/>
  <c r="U90" i="2"/>
  <c r="E90" i="2"/>
  <c r="W90" i="2" s="1"/>
  <c r="H90" i="2"/>
  <c r="K90" i="2"/>
  <c r="N90" i="2"/>
  <c r="Q90" i="2"/>
  <c r="T90" i="2"/>
  <c r="X90" i="2"/>
  <c r="C91" i="2"/>
  <c r="U91" i="2" s="1"/>
  <c r="F91" i="2"/>
  <c r="I91" i="2"/>
  <c r="L91" i="2"/>
  <c r="O91" i="2"/>
  <c r="R91" i="2"/>
  <c r="E91" i="2"/>
  <c r="H91" i="2"/>
  <c r="K91" i="2"/>
  <c r="N91" i="2"/>
  <c r="Q91" i="2"/>
  <c r="T91" i="2"/>
  <c r="C92" i="2"/>
  <c r="F92" i="2"/>
  <c r="I92" i="2"/>
  <c r="L92" i="2"/>
  <c r="O92" i="2"/>
  <c r="R92" i="2"/>
  <c r="E92" i="2"/>
  <c r="H92" i="2"/>
  <c r="W92" i="2" s="1"/>
  <c r="K92" i="2"/>
  <c r="N92" i="2"/>
  <c r="Q92" i="2"/>
  <c r="T92" i="2"/>
  <c r="C93" i="2"/>
  <c r="F93" i="2"/>
  <c r="I93" i="2"/>
  <c r="L93" i="2"/>
  <c r="O93" i="2"/>
  <c r="R93" i="2"/>
  <c r="E93" i="2"/>
  <c r="H93" i="2"/>
  <c r="K93" i="2"/>
  <c r="N93" i="2"/>
  <c r="Q93" i="2"/>
  <c r="T93" i="2"/>
  <c r="C94" i="2"/>
  <c r="F94" i="2"/>
  <c r="I94" i="2"/>
  <c r="L94" i="2"/>
  <c r="O94" i="2"/>
  <c r="R94" i="2"/>
  <c r="E94" i="2"/>
  <c r="W94" i="2" s="1"/>
  <c r="H94" i="2"/>
  <c r="K94" i="2"/>
  <c r="N94" i="2"/>
  <c r="Q94" i="2"/>
  <c r="T94" i="2"/>
  <c r="C95" i="2"/>
  <c r="F95" i="2"/>
  <c r="I95" i="2"/>
  <c r="L95" i="2"/>
  <c r="O95" i="2"/>
  <c r="R95" i="2"/>
  <c r="E95" i="2"/>
  <c r="H95" i="2"/>
  <c r="K95" i="2"/>
  <c r="N95" i="2"/>
  <c r="Q95" i="2"/>
  <c r="T95" i="2"/>
  <c r="C96" i="2"/>
  <c r="F96" i="2"/>
  <c r="I96" i="2"/>
  <c r="L96" i="2"/>
  <c r="O96" i="2"/>
  <c r="R96" i="2"/>
  <c r="E96" i="2"/>
  <c r="H96" i="2"/>
  <c r="K96" i="2"/>
  <c r="N96" i="2"/>
  <c r="Q96" i="2"/>
  <c r="T96" i="2"/>
  <c r="W96" i="2" s="1"/>
  <c r="C97" i="2"/>
  <c r="F97" i="2"/>
  <c r="I97" i="2"/>
  <c r="L97" i="2"/>
  <c r="O97" i="2"/>
  <c r="R97" i="2"/>
  <c r="U97" i="2"/>
  <c r="E97" i="2"/>
  <c r="H97" i="2"/>
  <c r="K97" i="2"/>
  <c r="N97" i="2"/>
  <c r="Q97" i="2"/>
  <c r="T97" i="2"/>
  <c r="W97" i="2"/>
  <c r="X97" i="2"/>
  <c r="C6" i="2"/>
  <c r="C7" i="2"/>
  <c r="F6" i="2"/>
  <c r="F98" i="2" s="1"/>
  <c r="F7" i="2"/>
  <c r="I6" i="2"/>
  <c r="I7" i="2"/>
  <c r="U7" i="2" s="1"/>
  <c r="X7" i="2" s="1"/>
  <c r="L6" i="2"/>
  <c r="L7" i="2"/>
  <c r="O6" i="2"/>
  <c r="O7" i="2"/>
  <c r="O98" i="2"/>
  <c r="R6" i="2"/>
  <c r="R98" i="2" s="1"/>
  <c r="R7" i="2"/>
  <c r="E6" i="2"/>
  <c r="E7" i="2"/>
  <c r="H6" i="2"/>
  <c r="H98" i="2" s="1"/>
  <c r="H7" i="2"/>
  <c r="W7" i="2" s="1"/>
  <c r="K6" i="2"/>
  <c r="K7" i="2"/>
  <c r="N6" i="2"/>
  <c r="N7" i="2"/>
  <c r="Q6" i="2"/>
  <c r="Q98" i="2" s="1"/>
  <c r="Q7" i="2"/>
  <c r="T6" i="2"/>
  <c r="T7" i="2"/>
  <c r="C100" i="2"/>
  <c r="U100" i="2" s="1"/>
  <c r="F100" i="2"/>
  <c r="I100" i="2"/>
  <c r="L100" i="2"/>
  <c r="O100" i="2"/>
  <c r="R100" i="2"/>
  <c r="E100" i="2"/>
  <c r="H100" i="2"/>
  <c r="K100" i="2"/>
  <c r="N100" i="2"/>
  <c r="Q100" i="2"/>
  <c r="T100" i="2"/>
  <c r="C254" i="1"/>
  <c r="C101" i="2" s="1"/>
  <c r="U101" i="2" s="1"/>
  <c r="X101" i="2" s="1"/>
  <c r="F254" i="1"/>
  <c r="F101" i="2" s="1"/>
  <c r="I254" i="1"/>
  <c r="I101" i="2"/>
  <c r="L254" i="1"/>
  <c r="L101" i="2"/>
  <c r="O254" i="1"/>
  <c r="O101" i="2"/>
  <c r="R254" i="1"/>
  <c r="R101" i="2" s="1"/>
  <c r="E254" i="1"/>
  <c r="E101" i="2" s="1"/>
  <c r="H254" i="1"/>
  <c r="H101" i="2"/>
  <c r="W101" i="2" s="1"/>
  <c r="K254" i="1"/>
  <c r="K101" i="2" s="1"/>
  <c r="N254" i="1"/>
  <c r="N101" i="2"/>
  <c r="Q254" i="1"/>
  <c r="Q101" i="2" s="1"/>
  <c r="T254" i="1"/>
  <c r="T101" i="2"/>
  <c r="G19" i="3"/>
  <c r="F17" i="3"/>
  <c r="H7" i="3"/>
  <c r="F20" i="3"/>
  <c r="F19" i="3"/>
  <c r="F18" i="3"/>
  <c r="G9" i="3"/>
  <c r="E9" i="3"/>
  <c r="G8" i="3"/>
  <c r="E8" i="3"/>
  <c r="I7" i="3"/>
  <c r="G7" i="3"/>
  <c r="E7" i="3"/>
  <c r="D252" i="1"/>
  <c r="D99" i="2"/>
  <c r="D6" i="2"/>
  <c r="D7" i="2"/>
  <c r="D8" i="2"/>
  <c r="D9" i="2"/>
  <c r="D10" i="2"/>
  <c r="D11" i="2"/>
  <c r="D12" i="2"/>
  <c r="D13" i="2"/>
  <c r="D14" i="2"/>
  <c r="D15" i="2"/>
  <c r="D16" i="2"/>
  <c r="D17" i="2"/>
  <c r="V17" i="2" s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G252" i="1"/>
  <c r="G99" i="2"/>
  <c r="G6" i="2"/>
  <c r="G7" i="2"/>
  <c r="G8" i="2"/>
  <c r="G9" i="2"/>
  <c r="G10" i="2"/>
  <c r="G11" i="2"/>
  <c r="G98" i="2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V26" i="2" s="1"/>
  <c r="G27" i="2"/>
  <c r="G28" i="2"/>
  <c r="G29" i="2"/>
  <c r="G30" i="2"/>
  <c r="V30" i="2" s="1"/>
  <c r="G31" i="2"/>
  <c r="G32" i="2"/>
  <c r="G33" i="2"/>
  <c r="G34" i="2"/>
  <c r="G35" i="2"/>
  <c r="V35" i="2" s="1"/>
  <c r="G36" i="2"/>
  <c r="G37" i="2"/>
  <c r="G38" i="2"/>
  <c r="G39" i="2"/>
  <c r="G40" i="2"/>
  <c r="G41" i="2"/>
  <c r="G42" i="2"/>
  <c r="G43" i="2"/>
  <c r="V43" i="2" s="1"/>
  <c r="G44" i="2"/>
  <c r="G45" i="2"/>
  <c r="G46" i="2"/>
  <c r="G47" i="2"/>
  <c r="G48" i="2"/>
  <c r="G49" i="2"/>
  <c r="G50" i="2"/>
  <c r="G51" i="2"/>
  <c r="V51" i="2" s="1"/>
  <c r="G52" i="2"/>
  <c r="G53" i="2"/>
  <c r="G54" i="2"/>
  <c r="G55" i="2"/>
  <c r="G56" i="2"/>
  <c r="G57" i="2"/>
  <c r="G58" i="2"/>
  <c r="G59" i="2"/>
  <c r="V59" i="2" s="1"/>
  <c r="G60" i="2"/>
  <c r="G61" i="2"/>
  <c r="G62" i="2"/>
  <c r="G63" i="2"/>
  <c r="G64" i="2"/>
  <c r="G65" i="2"/>
  <c r="G66" i="2"/>
  <c r="G67" i="2"/>
  <c r="V67" i="2" s="1"/>
  <c r="G68" i="2"/>
  <c r="G69" i="2"/>
  <c r="G70" i="2"/>
  <c r="G71" i="2"/>
  <c r="G72" i="2"/>
  <c r="G73" i="2"/>
  <c r="G74" i="2"/>
  <c r="G75" i="2"/>
  <c r="V75" i="2" s="1"/>
  <c r="G76" i="2"/>
  <c r="G77" i="2"/>
  <c r="G78" i="2"/>
  <c r="G79" i="2"/>
  <c r="G80" i="2"/>
  <c r="G81" i="2"/>
  <c r="G82" i="2"/>
  <c r="G83" i="2"/>
  <c r="V83" i="2" s="1"/>
  <c r="G84" i="2"/>
  <c r="G85" i="2"/>
  <c r="G86" i="2"/>
  <c r="G87" i="2"/>
  <c r="G88" i="2"/>
  <c r="G89" i="2"/>
  <c r="G90" i="2"/>
  <c r="G91" i="2"/>
  <c r="V91" i="2" s="1"/>
  <c r="G92" i="2"/>
  <c r="G93" i="2"/>
  <c r="G94" i="2"/>
  <c r="G95" i="2"/>
  <c r="G96" i="2"/>
  <c r="G97" i="2"/>
  <c r="J252" i="1"/>
  <c r="J99" i="2" s="1"/>
  <c r="J98" i="2" s="1"/>
  <c r="J6" i="2"/>
  <c r="J7" i="2"/>
  <c r="J8" i="2"/>
  <c r="J9" i="2"/>
  <c r="J10" i="2"/>
  <c r="J11" i="2"/>
  <c r="J12" i="2"/>
  <c r="V12" i="2" s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/>
  <c r="M6" i="2"/>
  <c r="M7" i="2"/>
  <c r="M8" i="2"/>
  <c r="M9" i="2"/>
  <c r="M10" i="2"/>
  <c r="M11" i="2"/>
  <c r="M12" i="2"/>
  <c r="M13" i="2"/>
  <c r="V13" i="2" s="1"/>
  <c r="M14" i="2"/>
  <c r="V14" i="2" s="1"/>
  <c r="M15" i="2"/>
  <c r="M16" i="2"/>
  <c r="M17" i="2"/>
  <c r="M18" i="2"/>
  <c r="M19" i="2"/>
  <c r="M20" i="2"/>
  <c r="M21" i="2"/>
  <c r="V21" i="2" s="1"/>
  <c r="M22" i="2"/>
  <c r="V22" i="2" s="1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P252" i="1"/>
  <c r="P99" i="2" s="1"/>
  <c r="P98" i="2" s="1"/>
  <c r="P6" i="2"/>
  <c r="P7" i="2"/>
  <c r="V7" i="2" s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V31" i="2" s="1"/>
  <c r="P32" i="2"/>
  <c r="P33" i="2"/>
  <c r="P34" i="2"/>
  <c r="P35" i="2"/>
  <c r="P36" i="2"/>
  <c r="P37" i="2"/>
  <c r="P38" i="2"/>
  <c r="P39" i="2"/>
  <c r="V39" i="2" s="1"/>
  <c r="P40" i="2"/>
  <c r="V40" i="2" s="1"/>
  <c r="P41" i="2"/>
  <c r="P42" i="2"/>
  <c r="P43" i="2"/>
  <c r="P44" i="2"/>
  <c r="P45" i="2"/>
  <c r="P46" i="2"/>
  <c r="P47" i="2"/>
  <c r="V47" i="2" s="1"/>
  <c r="P48" i="2"/>
  <c r="V48" i="2" s="1"/>
  <c r="P49" i="2"/>
  <c r="P50" i="2"/>
  <c r="P51" i="2"/>
  <c r="P52" i="2"/>
  <c r="P53" i="2"/>
  <c r="P54" i="2"/>
  <c r="P55" i="2"/>
  <c r="V55" i="2" s="1"/>
  <c r="P56" i="2"/>
  <c r="V56" i="2" s="1"/>
  <c r="P57" i="2"/>
  <c r="P58" i="2"/>
  <c r="P59" i="2"/>
  <c r="P60" i="2"/>
  <c r="P61" i="2"/>
  <c r="P62" i="2"/>
  <c r="P63" i="2"/>
  <c r="V63" i="2" s="1"/>
  <c r="P64" i="2"/>
  <c r="V64" i="2" s="1"/>
  <c r="P65" i="2"/>
  <c r="P66" i="2"/>
  <c r="P67" i="2"/>
  <c r="P68" i="2"/>
  <c r="P69" i="2"/>
  <c r="P70" i="2"/>
  <c r="P71" i="2"/>
  <c r="V71" i="2" s="1"/>
  <c r="P72" i="2"/>
  <c r="V72" i="2" s="1"/>
  <c r="P73" i="2"/>
  <c r="P74" i="2"/>
  <c r="P75" i="2"/>
  <c r="P76" i="2"/>
  <c r="P77" i="2"/>
  <c r="P78" i="2"/>
  <c r="P79" i="2"/>
  <c r="V79" i="2" s="1"/>
  <c r="P80" i="2"/>
  <c r="V80" i="2" s="1"/>
  <c r="P81" i="2"/>
  <c r="P82" i="2"/>
  <c r="P83" i="2"/>
  <c r="P84" i="2"/>
  <c r="P85" i="2"/>
  <c r="P86" i="2"/>
  <c r="P87" i="2"/>
  <c r="V87" i="2" s="1"/>
  <c r="P88" i="2"/>
  <c r="V88" i="2" s="1"/>
  <c r="P89" i="2"/>
  <c r="P90" i="2"/>
  <c r="P91" i="2"/>
  <c r="P92" i="2"/>
  <c r="P93" i="2"/>
  <c r="P94" i="2"/>
  <c r="P95" i="2"/>
  <c r="V95" i="2" s="1"/>
  <c r="P96" i="2"/>
  <c r="V96" i="2" s="1"/>
  <c r="P97" i="2"/>
  <c r="S252" i="1"/>
  <c r="S99" i="2"/>
  <c r="S6" i="2"/>
  <c r="S7" i="2"/>
  <c r="S8" i="2"/>
  <c r="S9" i="2"/>
  <c r="V9" i="2" s="1"/>
  <c r="S10" i="2"/>
  <c r="S11" i="2"/>
  <c r="S12" i="2"/>
  <c r="S13" i="2"/>
  <c r="S14" i="2"/>
  <c r="S15" i="2"/>
  <c r="S16" i="2"/>
  <c r="S17" i="2"/>
  <c r="S18" i="2"/>
  <c r="V18" i="2" s="1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V33" i="2" s="1"/>
  <c r="S34" i="2"/>
  <c r="V34" i="2" s="1"/>
  <c r="S35" i="2"/>
  <c r="S36" i="2"/>
  <c r="S37" i="2"/>
  <c r="S38" i="2"/>
  <c r="S39" i="2"/>
  <c r="S40" i="2"/>
  <c r="S41" i="2"/>
  <c r="V41" i="2" s="1"/>
  <c r="S42" i="2"/>
  <c r="V42" i="2" s="1"/>
  <c r="S43" i="2"/>
  <c r="S44" i="2"/>
  <c r="S45" i="2"/>
  <c r="S46" i="2"/>
  <c r="S47" i="2"/>
  <c r="S48" i="2"/>
  <c r="S49" i="2"/>
  <c r="V49" i="2" s="1"/>
  <c r="S50" i="2"/>
  <c r="V50" i="2" s="1"/>
  <c r="S51" i="2"/>
  <c r="S52" i="2"/>
  <c r="S53" i="2"/>
  <c r="S54" i="2"/>
  <c r="S55" i="2"/>
  <c r="S56" i="2"/>
  <c r="S57" i="2"/>
  <c r="V57" i="2" s="1"/>
  <c r="S58" i="2"/>
  <c r="V58" i="2" s="1"/>
  <c r="S59" i="2"/>
  <c r="S60" i="2"/>
  <c r="S61" i="2"/>
  <c r="S62" i="2"/>
  <c r="S63" i="2"/>
  <c r="S64" i="2"/>
  <c r="S65" i="2"/>
  <c r="V65" i="2" s="1"/>
  <c r="S66" i="2"/>
  <c r="V66" i="2" s="1"/>
  <c r="S67" i="2"/>
  <c r="S68" i="2"/>
  <c r="S69" i="2"/>
  <c r="S70" i="2"/>
  <c r="S71" i="2"/>
  <c r="S72" i="2"/>
  <c r="S73" i="2"/>
  <c r="V73" i="2" s="1"/>
  <c r="S74" i="2"/>
  <c r="V74" i="2" s="1"/>
  <c r="S75" i="2"/>
  <c r="S76" i="2"/>
  <c r="S77" i="2"/>
  <c r="S78" i="2"/>
  <c r="S79" i="2"/>
  <c r="S80" i="2"/>
  <c r="S81" i="2"/>
  <c r="V81" i="2" s="1"/>
  <c r="S82" i="2"/>
  <c r="V82" i="2" s="1"/>
  <c r="S83" i="2"/>
  <c r="S84" i="2"/>
  <c r="S85" i="2"/>
  <c r="S86" i="2"/>
  <c r="S87" i="2"/>
  <c r="S88" i="2"/>
  <c r="S89" i="2"/>
  <c r="V89" i="2" s="1"/>
  <c r="S90" i="2"/>
  <c r="V90" i="2" s="1"/>
  <c r="S91" i="2"/>
  <c r="S92" i="2"/>
  <c r="S93" i="2"/>
  <c r="S94" i="2"/>
  <c r="S95" i="2"/>
  <c r="S96" i="2"/>
  <c r="S97" i="2"/>
  <c r="V97" i="2" s="1"/>
  <c r="S98" i="2"/>
  <c r="D100" i="2"/>
  <c r="G100" i="2"/>
  <c r="J100" i="2"/>
  <c r="M100" i="2"/>
  <c r="P100" i="2"/>
  <c r="S100" i="2"/>
  <c r="D254" i="1"/>
  <c r="D101" i="2" s="1"/>
  <c r="V101" i="2" s="1"/>
  <c r="G254" i="1"/>
  <c r="G101" i="2"/>
  <c r="J254" i="1"/>
  <c r="J101" i="2" s="1"/>
  <c r="M254" i="1"/>
  <c r="M101" i="2" s="1"/>
  <c r="P254" i="1"/>
  <c r="P101" i="2"/>
  <c r="S254" i="1"/>
  <c r="S101" i="2"/>
  <c r="V6" i="2"/>
  <c r="V10" i="2"/>
  <c r="V11" i="2"/>
  <c r="V15" i="2"/>
  <c r="V19" i="2"/>
  <c r="V20" i="2"/>
  <c r="V23" i="2"/>
  <c r="V25" i="2"/>
  <c r="V27" i="2"/>
  <c r="V28" i="2"/>
  <c r="V29" i="2"/>
  <c r="V36" i="2"/>
  <c r="V37" i="2"/>
  <c r="V38" i="2"/>
  <c r="V44" i="2"/>
  <c r="V45" i="2"/>
  <c r="V46" i="2"/>
  <c r="V52" i="2"/>
  <c r="V53" i="2"/>
  <c r="V54" i="2"/>
  <c r="V60" i="2"/>
  <c r="V61" i="2"/>
  <c r="V62" i="2"/>
  <c r="V68" i="2"/>
  <c r="V69" i="2"/>
  <c r="V70" i="2"/>
  <c r="V76" i="2"/>
  <c r="V77" i="2"/>
  <c r="V78" i="2"/>
  <c r="V84" i="2"/>
  <c r="V85" i="2"/>
  <c r="V86" i="2"/>
  <c r="V92" i="2"/>
  <c r="V93" i="2"/>
  <c r="V94" i="2"/>
  <c r="V25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7" i="1"/>
  <c r="V252" i="1" s="1"/>
  <c r="V254" i="1" s="1"/>
  <c r="V8" i="1"/>
  <c r="V9" i="1"/>
  <c r="V6" i="1"/>
  <c r="V99" i="2" l="1"/>
  <c r="U6" i="2"/>
  <c r="U96" i="2"/>
  <c r="X96" i="2" s="1"/>
  <c r="U95" i="2"/>
  <c r="W93" i="2"/>
  <c r="U86" i="2"/>
  <c r="X86" i="2" s="1"/>
  <c r="W83" i="2"/>
  <c r="U76" i="2"/>
  <c r="X76" i="2" s="1"/>
  <c r="L98" i="2"/>
  <c r="X61" i="2"/>
  <c r="X48" i="2"/>
  <c r="X46" i="2"/>
  <c r="X42" i="2"/>
  <c r="X11" i="2"/>
  <c r="K98" i="2"/>
  <c r="M98" i="2"/>
  <c r="V98" i="2" s="1"/>
  <c r="U94" i="2"/>
  <c r="X94" i="2" s="1"/>
  <c r="W91" i="2"/>
  <c r="X91" i="2" s="1"/>
  <c r="U84" i="2"/>
  <c r="W79" i="2"/>
  <c r="W78" i="2"/>
  <c r="W99" i="2"/>
  <c r="V32" i="2"/>
  <c r="V24" i="2"/>
  <c r="V16" i="2"/>
  <c r="V8" i="2"/>
  <c r="E98" i="2"/>
  <c r="W84" i="2"/>
  <c r="U77" i="2"/>
  <c r="X77" i="2" s="1"/>
  <c r="I98" i="2"/>
  <c r="U92" i="2"/>
  <c r="X92" i="2" s="1"/>
  <c r="W87" i="2"/>
  <c r="W86" i="2"/>
  <c r="U80" i="2"/>
  <c r="X80" i="2" s="1"/>
  <c r="U79" i="2"/>
  <c r="X79" i="2" s="1"/>
  <c r="W77" i="2"/>
  <c r="X75" i="2"/>
  <c r="X53" i="2"/>
  <c r="X43" i="2"/>
  <c r="X36" i="2"/>
  <c r="X14" i="2"/>
  <c r="X10" i="2"/>
  <c r="T98" i="2"/>
  <c r="X85" i="2"/>
  <c r="W95" i="2"/>
  <c r="U88" i="2"/>
  <c r="X88" i="2" s="1"/>
  <c r="X87" i="2"/>
  <c r="W85" i="2"/>
  <c r="X83" i="2"/>
  <c r="U78" i="2"/>
  <c r="X78" i="2" s="1"/>
  <c r="C98" i="2"/>
  <c r="U98" i="2" s="1"/>
  <c r="U99" i="2"/>
  <c r="X99" i="2" s="1"/>
  <c r="V100" i="2"/>
  <c r="W100" i="2"/>
  <c r="X100" i="2" s="1"/>
  <c r="U93" i="2"/>
  <c r="X93" i="2" s="1"/>
  <c r="X71" i="2"/>
  <c r="X67" i="2"/>
  <c r="X22" i="2"/>
  <c r="X18" i="2"/>
  <c r="E22" i="4"/>
  <c r="E21" i="4"/>
  <c r="G21" i="4" s="1"/>
  <c r="U252" i="1"/>
  <c r="W6" i="2"/>
  <c r="X252" i="1" l="1"/>
  <c r="U254" i="1"/>
  <c r="X254" i="1" s="1"/>
  <c r="X98" i="2"/>
  <c r="W98" i="2"/>
  <c r="X84" i="2"/>
  <c r="X95" i="2"/>
  <c r="X6" i="2"/>
  <c r="E9" i="10" l="1"/>
  <c r="H9" i="3"/>
  <c r="H8" i="3" l="1"/>
  <c r="I8" i="3" s="1"/>
  <c r="I9" i="3"/>
  <c r="G9" i="10"/>
  <c r="E20" i="10"/>
  <c r="E19" i="10"/>
  <c r="G19" i="10" s="1"/>
</calcChain>
</file>

<file path=xl/sharedStrings.xml><?xml version="1.0" encoding="utf-8"?>
<sst xmlns="http://schemas.openxmlformats.org/spreadsheetml/2006/main" count="925" uniqueCount="334">
  <si>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</si>
  <si>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</si>
  <si>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</si>
  <si>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</si>
  <si>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</si>
  <si>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</si>
  <si>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</si>
  <si>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</si>
  <si>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</si>
  <si>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</si>
  <si>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</si>
  <si>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</si>
  <si>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</si>
  <si>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</si>
  <si>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</si>
  <si>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</si>
  <si>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</si>
  <si>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</si>
  <si>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</si>
  <si>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</si>
  <si>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</si>
  <si>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</si>
  <si>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</si>
  <si>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</si>
  <si>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</si>
  <si>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</si>
  <si>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</si>
  <si>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</si>
  <si>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</si>
  <si>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</si>
  <si>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</si>
  <si>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</si>
  <si>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</si>
  <si>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</si>
  <si>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</si>
  <si>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</si>
  <si>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</si>
  <si>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</si>
  <si>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</si>
  <si>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</si>
  <si>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</si>
  <si>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</si>
  <si>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</si>
  <si>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</si>
  <si>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</si>
  <si>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</si>
  <si>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</si>
  <si>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</si>
  <si>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</si>
  <si>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</si>
  <si>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</si>
  <si>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</si>
  <si>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</si>
  <si>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</si>
  <si>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</si>
  <si>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</si>
  <si>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</si>
  <si>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</si>
  <si>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</si>
  <si>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</si>
  <si>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</si>
  <si>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</si>
  <si>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</si>
  <si>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</si>
  <si>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</si>
  <si>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</si>
  <si>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</si>
  <si>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</si>
  <si>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</si>
  <si>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</si>
  <si>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</si>
  <si>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</si>
  <si>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</si>
  <si>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</si>
  <si>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</si>
  <si>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</si>
  <si>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</si>
  <si>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</si>
  <si>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</si>
  <si>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</si>
  <si>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</si>
  <si>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</si>
  <si>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</si>
  <si>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</si>
  <si>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</si>
  <si>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</si>
  <si>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</si>
  <si>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</si>
  <si>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</si>
  <si>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</si>
  <si>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</si>
  <si>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</si>
  <si>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</si>
  <si>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</si>
  <si>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</si>
  <si>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</si>
  <si>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</si>
  <si>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</si>
  <si>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</si>
  <si>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</si>
  <si>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</si>
  <si>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</si>
  <si>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</si>
  <si>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</si>
  <si>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</si>
  <si>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</si>
  <si>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</si>
  <si>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</si>
  <si>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</si>
  <si>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</si>
  <si>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</si>
  <si>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</si>
  <si>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</si>
  <si>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</si>
  <si>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</si>
  <si>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</si>
  <si>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</si>
  <si>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</si>
  <si>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</si>
  <si>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</si>
  <si>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</si>
  <si>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</si>
  <si>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</si>
  <si>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</si>
  <si>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</si>
  <si>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</si>
  <si>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</si>
  <si>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</si>
  <si>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</si>
  <si>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</si>
  <si>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</si>
  <si>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</si>
  <si>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</si>
  <si>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</si>
  <si>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</si>
  <si>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</si>
  <si>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</si>
  <si>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</si>
  <si>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</si>
  <si>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</si>
  <si>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</si>
  <si>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</si>
  <si>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</si>
  <si>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</si>
  <si>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</si>
  <si>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</si>
  <si>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</si>
  <si>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</si>
  <si>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</si>
  <si>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</si>
  <si>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</si>
  <si>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</si>
  <si>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</si>
  <si>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</si>
  <si>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</si>
  <si>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</si>
  <si>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</si>
  <si>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</si>
  <si>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</si>
  <si>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</si>
  <si>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</si>
  <si>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</si>
  <si>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</si>
  <si>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</si>
  <si>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</si>
  <si>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</si>
  <si>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</si>
  <si>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</si>
  <si>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</si>
  <si>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</si>
  <si>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</si>
  <si>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</si>
  <si>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</si>
  <si>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</si>
  <si>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</si>
  <si>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</si>
  <si>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</si>
  <si>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</si>
  <si>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</si>
  <si>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</si>
  <si>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</si>
  <si>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</si>
  <si>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</si>
  <si>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</si>
  <si>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</si>
  <si>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</si>
  <si>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</si>
  <si>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</si>
  <si>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</si>
  <si>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</si>
  <si>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</si>
  <si>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</si>
  <si>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</si>
  <si>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</si>
  <si>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</si>
  <si>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</si>
  <si>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</si>
  <si>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</si>
  <si>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</si>
  <si>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</si>
  <si>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</si>
  <si>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</si>
  <si>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</si>
  <si>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</si>
  <si>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</si>
  <si>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</si>
  <si>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</si>
  <si>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</si>
  <si>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</si>
  <si>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</si>
  <si>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</si>
  <si>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</si>
  <si>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</si>
  <si>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</si>
  <si>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</si>
  <si>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</si>
  <si>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</si>
  <si>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</si>
  <si>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</si>
  <si>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</si>
  <si>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</si>
  <si>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</si>
  <si>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</si>
  <si>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</si>
  <si>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</si>
  <si>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</si>
  <si>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</si>
  <si>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</si>
  <si>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</si>
  <si>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</si>
  <si>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</si>
  <si>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</si>
  <si>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</si>
  <si>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</si>
  <si>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</si>
  <si>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</si>
  <si>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</si>
  <si>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</si>
  <si>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</si>
  <si>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</si>
  <si>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</si>
  <si>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</si>
  <si>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</si>
  <si>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</si>
  <si>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</si>
  <si>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</si>
  <si>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</si>
  <si>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</si>
  <si>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</si>
  <si>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</si>
  <si>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</si>
  <si>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</si>
  <si>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</si>
  <si>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</si>
  <si>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</si>
  <si>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</si>
  <si>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</si>
  <si>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</si>
  <si>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</si>
  <si>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</si>
  <si>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</si>
  <si>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</si>
  <si>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</si>
  <si>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</si>
  <si>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</si>
  <si>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</si>
  <si>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</si>
  <si>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</si>
  <si>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</si>
  <si>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</si>
  <si>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</si>
  <si>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</si>
  <si>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</si>
  <si>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</si>
  <si>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</si>
  <si>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</si>
  <si>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</si>
  <si>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</si>
  <si>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</si>
  <si>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</si>
  <si>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</si>
  <si>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</si>
  <si>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</si>
  <si>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</si>
  <si>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</si>
  <si>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</si>
  <si>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</si>
  <si>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</si>
  <si>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</si>
  <si>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</si>
  <si>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</si>
  <si>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</si>
  <si>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</si>
  <si>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</si>
  <si>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</si>
  <si>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</si>
  <si>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</si>
  <si>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</si>
  <si>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</si>
  <si>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</si>
  <si>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</si>
  <si>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</si>
  <si>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</si>
  <si>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</si>
  <si>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</si>
  <si>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</si>
  <si>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</si>
  <si>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</si>
  <si>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</si>
  <si>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</si>
  <si>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</si>
  <si>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</si>
  <si>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</si>
  <si>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</si>
  <si>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</si>
  <si>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</si>
  <si>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</si>
  <si>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</si>
  <si>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</si>
  <si>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</si>
  <si>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</si>
  <si>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</si>
  <si>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</si>
  <si>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</si>
  <si>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 xml:space="preserve">    2007-2008-2009-2010 YILLARI İZMİR MART  AYI TURİZM HAREKETLERİ</t>
  </si>
  <si>
    <t xml:space="preserve">2010 Mart ayında  havayolu girişlerinde %33,86 artış, denizyolu girişlerinde ise  %25,67 azalma </t>
  </si>
  <si>
    <t xml:space="preserve"> görülmektedir.Toplam girişlerde   %6,65 oranında azalma gerçekleşmiştir.Toplam girişlerin </t>
  </si>
  <si>
    <t>%68'ini havayolu, %32'sini denizyolu girişleri oluşturmuştur.</t>
  </si>
  <si>
    <t>2010 İZMİR İLİ SINIR KAPILARINDAN GİRİŞ YAPAN TURİSTLERİN ÜLKELERİNE GÖRE DAĞILIMI</t>
  </si>
  <si>
    <t>3 AYLIK TOPLAM</t>
  </si>
  <si>
    <t>İZMİR KÜLTÜR VE TURİZM MÜDÜRLÜĞÜNE KAYITLI 1485  PROFESYONEL TURİST  REHBERİ</t>
  </si>
  <si>
    <t>İZMİR TURİZM HAREKETLERİ MART 2010</t>
  </si>
  <si>
    <t>2008-2009-2010 YILLARI ÜÇ AYLIK DÖNEMDE İZMİR'E GİRİŞ YAPAN İLK DÖRT ÜLKE</t>
  </si>
  <si>
    <t>İZMİR'E GİRİŞ YAPAN TÜRK VATANDAŞLARIN YILLARA VE AYLARA GÖRE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</si>
</sst>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64" fontId="4" fillId="0" borderId="43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0" xfId="0" applyFont="1" applyBorder="1" applyAlignment="1"/>
    <xf numFmtId="2" fontId="6" fillId="0" borderId="39" xfId="0" applyNumberFormat="1" applyFont="1" applyBorder="1"/>
    <xf numFmtId="0" fontId="6" fillId="0" borderId="29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3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opLeftCell="D216"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281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70" t="s">
        <v>248</v>
      </c>
      <c r="D4" s="171"/>
      <c r="E4" s="171"/>
      <c r="F4" s="170" t="s">
        <v>249</v>
      </c>
      <c r="G4" s="171"/>
      <c r="H4" s="172"/>
      <c r="I4" s="170" t="s">
        <v>250</v>
      </c>
      <c r="J4" s="171"/>
      <c r="K4" s="172"/>
      <c r="L4" s="170" t="s">
        <v>251</v>
      </c>
      <c r="M4" s="171"/>
      <c r="N4" s="172"/>
      <c r="O4" s="170" t="s">
        <v>252</v>
      </c>
      <c r="P4" s="171"/>
      <c r="Q4" s="172"/>
      <c r="R4" s="170" t="s">
        <v>253</v>
      </c>
      <c r="S4" s="171"/>
      <c r="T4" s="172"/>
      <c r="U4" s="170" t="s">
        <v>254</v>
      </c>
      <c r="V4" s="171"/>
      <c r="W4" s="172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406</v>
      </c>
      <c r="D6" s="28">
        <v>254</v>
      </c>
      <c r="E6" s="29"/>
      <c r="F6" s="27">
        <v>4</v>
      </c>
      <c r="G6" s="28">
        <v>1</v>
      </c>
      <c r="H6" s="40">
        <v>1806</v>
      </c>
      <c r="I6" s="27">
        <v>45</v>
      </c>
      <c r="J6" s="28">
        <v>47</v>
      </c>
      <c r="K6" s="29"/>
      <c r="L6" s="27">
        <v>3</v>
      </c>
      <c r="M6" s="28"/>
      <c r="N6" s="29">
        <v>142</v>
      </c>
      <c r="O6" s="27">
        <v>1</v>
      </c>
      <c r="P6" s="28"/>
      <c r="Q6" s="29"/>
      <c r="R6" s="27"/>
      <c r="S6" s="28"/>
      <c r="T6" s="29"/>
      <c r="U6" s="27">
        <f t="shared" ref="U6:W9" si="0">C6+F6+I6+L6+O6+R6</f>
        <v>459</v>
      </c>
      <c r="V6" s="28">
        <f t="shared" si="0"/>
        <v>302</v>
      </c>
      <c r="W6" s="29">
        <f t="shared" si="0"/>
        <v>1948</v>
      </c>
      <c r="X6" s="29">
        <f>U6+W6</f>
        <v>2407</v>
      </c>
    </row>
    <row r="7" spans="1:24" x14ac:dyDescent="0.15">
      <c r="A7" s="1">
        <v>2</v>
      </c>
      <c r="B7" s="41" t="s">
        <v>156</v>
      </c>
      <c r="C7" s="15">
        <v>6</v>
      </c>
      <c r="D7" s="16">
        <v>1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6</v>
      </c>
      <c r="V7" s="16">
        <f t="shared" si="0"/>
        <v>1</v>
      </c>
      <c r="W7" s="17">
        <f t="shared" si="0"/>
        <v>0</v>
      </c>
      <c r="X7" s="17">
        <f t="shared" ref="X7:X70" si="1">U7+W7</f>
        <v>6</v>
      </c>
    </row>
    <row r="8" spans="1:24" x14ac:dyDescent="0.15">
      <c r="A8" s="1">
        <v>3</v>
      </c>
      <c r="B8" s="41" t="s">
        <v>0</v>
      </c>
      <c r="C8" s="15">
        <v>11616</v>
      </c>
      <c r="D8" s="16">
        <v>8653</v>
      </c>
      <c r="E8" s="17"/>
      <c r="F8" s="15">
        <v>5</v>
      </c>
      <c r="G8" s="16">
        <v>4</v>
      </c>
      <c r="H8" s="42">
        <v>1069</v>
      </c>
      <c r="I8" s="15">
        <v>43</v>
      </c>
      <c r="J8" s="16">
        <v>44</v>
      </c>
      <c r="K8" s="17"/>
      <c r="L8" s="15">
        <v>1</v>
      </c>
      <c r="M8" s="16"/>
      <c r="N8" s="17">
        <v>1</v>
      </c>
      <c r="O8" s="15"/>
      <c r="P8" s="16"/>
      <c r="Q8" s="17"/>
      <c r="R8" s="15"/>
      <c r="S8" s="16"/>
      <c r="T8" s="17"/>
      <c r="U8" s="15">
        <f t="shared" si="0"/>
        <v>11665</v>
      </c>
      <c r="V8" s="16">
        <f t="shared" si="0"/>
        <v>8701</v>
      </c>
      <c r="W8" s="17">
        <f t="shared" si="0"/>
        <v>1070</v>
      </c>
      <c r="X8" s="17">
        <f t="shared" si="1"/>
        <v>12735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1" t="s">
        <v>92</v>
      </c>
      <c r="C11" s="15"/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4</v>
      </c>
      <c r="D15" s="16">
        <v>8</v>
      </c>
      <c r="E15" s="17"/>
      <c r="F15" s="15"/>
      <c r="G15" s="16"/>
      <c r="H15" s="42">
        <v>22</v>
      </c>
      <c r="I15" s="15">
        <v>2</v>
      </c>
      <c r="J15" s="16">
        <v>5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6</v>
      </c>
      <c r="V15" s="16">
        <f t="shared" si="3"/>
        <v>13</v>
      </c>
      <c r="W15" s="17">
        <f t="shared" si="4"/>
        <v>22</v>
      </c>
      <c r="X15" s="17">
        <f t="shared" si="1"/>
        <v>28</v>
      </c>
    </row>
    <row r="16" spans="1:24" x14ac:dyDescent="0.15">
      <c r="A16" s="1">
        <v>11</v>
      </c>
      <c r="B16" s="41" t="s">
        <v>51</v>
      </c>
      <c r="C16" s="15">
        <v>2</v>
      </c>
      <c r="D16" s="16">
        <v>3</v>
      </c>
      <c r="E16" s="17"/>
      <c r="F16" s="15"/>
      <c r="G16" s="16">
        <v>2</v>
      </c>
      <c r="H16" s="42">
        <v>2</v>
      </c>
      <c r="I16" s="15">
        <v>9</v>
      </c>
      <c r="J16" s="16">
        <v>9</v>
      </c>
      <c r="K16" s="17"/>
      <c r="L16" s="15">
        <v>2</v>
      </c>
      <c r="M16" s="16"/>
      <c r="N16" s="17"/>
      <c r="O16" s="15">
        <v>7</v>
      </c>
      <c r="P16" s="16"/>
      <c r="Q16" s="17"/>
      <c r="R16" s="15"/>
      <c r="S16" s="16"/>
      <c r="T16" s="17"/>
      <c r="U16" s="15">
        <f t="shared" si="2"/>
        <v>20</v>
      </c>
      <c r="V16" s="16">
        <f t="shared" si="3"/>
        <v>14</v>
      </c>
      <c r="W16" s="17">
        <f t="shared" si="4"/>
        <v>2</v>
      </c>
      <c r="X16" s="17">
        <f t="shared" si="1"/>
        <v>22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28</v>
      </c>
      <c r="D18" s="16">
        <v>36</v>
      </c>
      <c r="E18" s="17"/>
      <c r="F18" s="15"/>
      <c r="G18" s="16"/>
      <c r="H18" s="42">
        <v>88</v>
      </c>
      <c r="I18" s="15">
        <v>7</v>
      </c>
      <c r="J18" s="16">
        <v>12</v>
      </c>
      <c r="K18" s="17"/>
      <c r="L18" s="15"/>
      <c r="M18" s="16"/>
      <c r="N18" s="17">
        <v>1</v>
      </c>
      <c r="O18" s="15"/>
      <c r="P18" s="16"/>
      <c r="Q18" s="17"/>
      <c r="R18" s="15"/>
      <c r="S18" s="16"/>
      <c r="T18" s="17"/>
      <c r="U18" s="15">
        <f t="shared" si="2"/>
        <v>35</v>
      </c>
      <c r="V18" s="16">
        <f t="shared" si="3"/>
        <v>48</v>
      </c>
      <c r="W18" s="17">
        <f t="shared" si="4"/>
        <v>89</v>
      </c>
      <c r="X18" s="17">
        <f t="shared" si="1"/>
        <v>124</v>
      </c>
    </row>
    <row r="19" spans="1:24" x14ac:dyDescent="0.15">
      <c r="A19" s="1">
        <v>14</v>
      </c>
      <c r="B19" s="41" t="s">
        <v>9</v>
      </c>
      <c r="C19" s="15">
        <v>399</v>
      </c>
      <c r="D19" s="16">
        <v>417</v>
      </c>
      <c r="E19" s="17"/>
      <c r="F19" s="15"/>
      <c r="G19" s="16"/>
      <c r="H19" s="42">
        <v>645</v>
      </c>
      <c r="I19" s="15">
        <v>1</v>
      </c>
      <c r="J19" s="16">
        <v>2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400</v>
      </c>
      <c r="V19" s="16">
        <f t="shared" si="3"/>
        <v>419</v>
      </c>
      <c r="W19" s="17">
        <f t="shared" si="4"/>
        <v>645</v>
      </c>
      <c r="X19" s="17">
        <f t="shared" si="1"/>
        <v>1045</v>
      </c>
    </row>
    <row r="20" spans="1:24" x14ac:dyDescent="0.15">
      <c r="A20" s="1">
        <v>15</v>
      </c>
      <c r="B20" s="41" t="s">
        <v>34</v>
      </c>
      <c r="C20" s="15">
        <v>3</v>
      </c>
      <c r="D20" s="16">
        <v>3</v>
      </c>
      <c r="E20" s="17"/>
      <c r="F20" s="15">
        <v>2</v>
      </c>
      <c r="G20" s="16">
        <v>2</v>
      </c>
      <c r="H20" s="42"/>
      <c r="I20" s="15"/>
      <c r="J20" s="16"/>
      <c r="K20" s="17"/>
      <c r="L20" s="15">
        <v>4</v>
      </c>
      <c r="M20" s="16">
        <v>2</v>
      </c>
      <c r="N20" s="17"/>
      <c r="O20" s="15">
        <v>8</v>
      </c>
      <c r="P20" s="16">
        <v>3</v>
      </c>
      <c r="Q20" s="17"/>
      <c r="R20" s="15"/>
      <c r="S20" s="16"/>
      <c r="T20" s="17"/>
      <c r="U20" s="15">
        <f t="shared" si="2"/>
        <v>17</v>
      </c>
      <c r="V20" s="16">
        <f t="shared" si="3"/>
        <v>10</v>
      </c>
      <c r="W20" s="17">
        <f t="shared" si="4"/>
        <v>0</v>
      </c>
      <c r="X20" s="17">
        <f t="shared" si="1"/>
        <v>17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0</v>
      </c>
      <c r="X22" s="17">
        <f t="shared" si="1"/>
        <v>0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/>
      <c r="D25" s="16"/>
      <c r="E25" s="17"/>
      <c r="F25" s="15"/>
      <c r="G25" s="16"/>
      <c r="H25" s="42"/>
      <c r="I25" s="15"/>
      <c r="J25" s="16"/>
      <c r="K25" s="17"/>
      <c r="L25" s="15"/>
      <c r="M25" s="16"/>
      <c r="N25" s="17"/>
      <c r="O25" s="15">
        <v>3</v>
      </c>
      <c r="P25" s="16"/>
      <c r="Q25" s="17"/>
      <c r="R25" s="15"/>
      <c r="S25" s="16"/>
      <c r="T25" s="17"/>
      <c r="U25" s="15">
        <f t="shared" si="2"/>
        <v>3</v>
      </c>
      <c r="V25" s="16">
        <f t="shared" si="3"/>
        <v>0</v>
      </c>
      <c r="W25" s="17">
        <f t="shared" si="4"/>
        <v>0</v>
      </c>
      <c r="X25" s="17">
        <f t="shared" si="1"/>
        <v>3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>
        <v>1</v>
      </c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1</v>
      </c>
      <c r="X26" s="17">
        <f t="shared" si="1"/>
        <v>1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5</v>
      </c>
      <c r="D30" s="16">
        <v>5</v>
      </c>
      <c r="E30" s="17"/>
      <c r="F30" s="15"/>
      <c r="G30" s="16"/>
      <c r="H30" s="42">
        <v>1</v>
      </c>
      <c r="I30" s="15">
        <v>1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6</v>
      </c>
      <c r="V30" s="16">
        <f t="shared" si="3"/>
        <v>6</v>
      </c>
      <c r="W30" s="17">
        <f t="shared" si="4"/>
        <v>1</v>
      </c>
      <c r="X30" s="17">
        <f t="shared" si="1"/>
        <v>7</v>
      </c>
    </row>
    <row r="31" spans="1:24" x14ac:dyDescent="0.15">
      <c r="A31" s="1">
        <v>26</v>
      </c>
      <c r="B31" s="41" t="s">
        <v>21</v>
      </c>
      <c r="C31" s="15">
        <v>519</v>
      </c>
      <c r="D31" s="16">
        <v>479</v>
      </c>
      <c r="E31" s="17"/>
      <c r="F31" s="15"/>
      <c r="G31" s="16"/>
      <c r="H31" s="42">
        <v>10</v>
      </c>
      <c r="I31" s="15">
        <v>1</v>
      </c>
      <c r="J31" s="16"/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520</v>
      </c>
      <c r="V31" s="16">
        <f t="shared" si="3"/>
        <v>479</v>
      </c>
      <c r="W31" s="17">
        <f t="shared" si="4"/>
        <v>10</v>
      </c>
      <c r="X31" s="17">
        <f t="shared" si="1"/>
        <v>530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>
        <v>1</v>
      </c>
      <c r="D37" s="16">
        <v>2</v>
      </c>
      <c r="E37" s="17"/>
      <c r="F37" s="15"/>
      <c r="G37" s="16"/>
      <c r="H37" s="42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1</v>
      </c>
      <c r="V37" s="16">
        <f t="shared" si="3"/>
        <v>2</v>
      </c>
      <c r="W37" s="17">
        <f t="shared" si="4"/>
        <v>0</v>
      </c>
      <c r="X37" s="17">
        <f t="shared" si="1"/>
        <v>1</v>
      </c>
    </row>
    <row r="38" spans="1:24" x14ac:dyDescent="0.15">
      <c r="A38" s="1">
        <v>33</v>
      </c>
      <c r="B38" s="41" t="s">
        <v>46</v>
      </c>
      <c r="C38" s="15">
        <v>7</v>
      </c>
      <c r="D38" s="16">
        <v>7</v>
      </c>
      <c r="E38" s="17"/>
      <c r="F38" s="15"/>
      <c r="G38" s="16"/>
      <c r="H38" s="42"/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7</v>
      </c>
      <c r="V38" s="16">
        <f t="shared" si="3"/>
        <v>7</v>
      </c>
      <c r="W38" s="17">
        <f t="shared" si="4"/>
        <v>0</v>
      </c>
      <c r="X38" s="17">
        <f t="shared" si="1"/>
        <v>7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22</v>
      </c>
      <c r="D40" s="16">
        <v>10</v>
      </c>
      <c r="E40" s="17"/>
      <c r="F40" s="15"/>
      <c r="G40" s="16">
        <v>1</v>
      </c>
      <c r="H40" s="42">
        <v>55</v>
      </c>
      <c r="I40" s="15"/>
      <c r="J40" s="16"/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22</v>
      </c>
      <c r="V40" s="16">
        <f t="shared" si="3"/>
        <v>11</v>
      </c>
      <c r="W40" s="17">
        <f t="shared" si="4"/>
        <v>55</v>
      </c>
      <c r="X40" s="17">
        <f t="shared" si="1"/>
        <v>77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50</v>
      </c>
      <c r="D42" s="16">
        <v>64</v>
      </c>
      <c r="E42" s="17"/>
      <c r="F42" s="15">
        <v>11</v>
      </c>
      <c r="G42" s="16">
        <v>5</v>
      </c>
      <c r="H42" s="42">
        <v>2</v>
      </c>
      <c r="I42" s="15">
        <v>3</v>
      </c>
      <c r="J42" s="16">
        <v>3</v>
      </c>
      <c r="K42" s="17"/>
      <c r="L42" s="15">
        <v>3</v>
      </c>
      <c r="M42" s="16"/>
      <c r="N42" s="17"/>
      <c r="O42" s="15">
        <v>4</v>
      </c>
      <c r="P42" s="16">
        <v>1</v>
      </c>
      <c r="Q42" s="17"/>
      <c r="R42" s="15"/>
      <c r="S42" s="16"/>
      <c r="T42" s="17"/>
      <c r="U42" s="15">
        <f t="shared" si="2"/>
        <v>71</v>
      </c>
      <c r="V42" s="16">
        <f t="shared" si="3"/>
        <v>73</v>
      </c>
      <c r="W42" s="17">
        <f t="shared" si="4"/>
        <v>2</v>
      </c>
      <c r="X42" s="17">
        <f t="shared" si="1"/>
        <v>73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>
        <v>2</v>
      </c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2</v>
      </c>
      <c r="V45" s="16">
        <f t="shared" si="3"/>
        <v>0</v>
      </c>
      <c r="W45" s="17">
        <f t="shared" si="4"/>
        <v>0</v>
      </c>
      <c r="X45" s="17">
        <f t="shared" si="1"/>
        <v>2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2</v>
      </c>
      <c r="D49" s="16">
        <v>3</v>
      </c>
      <c r="E49" s="17"/>
      <c r="F49" s="15"/>
      <c r="G49" s="16"/>
      <c r="H49" s="42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2</v>
      </c>
      <c r="V49" s="16">
        <f t="shared" si="3"/>
        <v>3</v>
      </c>
      <c r="W49" s="17">
        <f t="shared" si="4"/>
        <v>0</v>
      </c>
      <c r="X49" s="17">
        <f t="shared" si="1"/>
        <v>2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>
        <v>1</v>
      </c>
      <c r="D51" s="16">
        <v>1</v>
      </c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1</v>
      </c>
      <c r="V51" s="16">
        <f t="shared" si="3"/>
        <v>1</v>
      </c>
      <c r="W51" s="17">
        <f t="shared" si="4"/>
        <v>0</v>
      </c>
      <c r="X51" s="17">
        <f t="shared" si="1"/>
        <v>1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42</v>
      </c>
      <c r="D55" s="16">
        <v>35</v>
      </c>
      <c r="E55" s="17"/>
      <c r="F55" s="15"/>
      <c r="G55" s="16"/>
      <c r="H55" s="42"/>
      <c r="I55" s="15">
        <v>2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44</v>
      </c>
      <c r="V55" s="16">
        <f t="shared" si="3"/>
        <v>37</v>
      </c>
      <c r="W55" s="17">
        <f t="shared" si="4"/>
        <v>0</v>
      </c>
      <c r="X55" s="17">
        <f t="shared" si="1"/>
        <v>44</v>
      </c>
    </row>
    <row r="56" spans="1:24" x14ac:dyDescent="0.15">
      <c r="A56" s="1">
        <v>51</v>
      </c>
      <c r="B56" s="41" t="s">
        <v>6</v>
      </c>
      <c r="C56" s="15">
        <v>4</v>
      </c>
      <c r="D56" s="16">
        <v>8</v>
      </c>
      <c r="E56" s="17"/>
      <c r="F56" s="15"/>
      <c r="G56" s="16"/>
      <c r="H56" s="42">
        <v>9</v>
      </c>
      <c r="I56" s="15">
        <v>1</v>
      </c>
      <c r="J56" s="16">
        <v>4</v>
      </c>
      <c r="K56" s="17"/>
      <c r="L56" s="15"/>
      <c r="M56" s="16"/>
      <c r="N56" s="17"/>
      <c r="O56" s="15">
        <v>2</v>
      </c>
      <c r="P56" s="16"/>
      <c r="Q56" s="17"/>
      <c r="R56" s="15"/>
      <c r="S56" s="16"/>
      <c r="T56" s="17"/>
      <c r="U56" s="15">
        <f t="shared" si="2"/>
        <v>7</v>
      </c>
      <c r="V56" s="16">
        <f t="shared" si="3"/>
        <v>12</v>
      </c>
      <c r="W56" s="17">
        <f t="shared" si="4"/>
        <v>9</v>
      </c>
      <c r="X56" s="17">
        <f t="shared" si="1"/>
        <v>16</v>
      </c>
    </row>
    <row r="57" spans="1:24" x14ac:dyDescent="0.15">
      <c r="A57" s="1">
        <v>52</v>
      </c>
      <c r="B57" s="41" t="s">
        <v>24</v>
      </c>
      <c r="C57" s="15">
        <v>111</v>
      </c>
      <c r="D57" s="16">
        <v>50</v>
      </c>
      <c r="E57" s="17"/>
      <c r="F57" s="15"/>
      <c r="G57" s="16"/>
      <c r="H57" s="42">
        <v>15</v>
      </c>
      <c r="I57" s="15">
        <v>6</v>
      </c>
      <c r="J57" s="16">
        <v>6</v>
      </c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>
        <f t="shared" si="2"/>
        <v>117</v>
      </c>
      <c r="V57" s="16">
        <f t="shared" si="3"/>
        <v>56</v>
      </c>
      <c r="W57" s="17">
        <f t="shared" si="4"/>
        <v>15</v>
      </c>
      <c r="X57" s="17">
        <f t="shared" si="1"/>
        <v>132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>
        <v>2</v>
      </c>
      <c r="D59" s="16">
        <v>2</v>
      </c>
      <c r="E59" s="17"/>
      <c r="F59" s="15"/>
      <c r="G59" s="16"/>
      <c r="H59" s="42">
        <v>1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2</v>
      </c>
      <c r="V59" s="16">
        <f t="shared" si="3"/>
        <v>2</v>
      </c>
      <c r="W59" s="17">
        <f t="shared" si="4"/>
        <v>1</v>
      </c>
      <c r="X59" s="17">
        <f t="shared" si="1"/>
        <v>3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>
        <v>3</v>
      </c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3</v>
      </c>
      <c r="X60" s="17">
        <f t="shared" si="1"/>
        <v>3</v>
      </c>
    </row>
    <row r="61" spans="1:24" x14ac:dyDescent="0.15">
      <c r="A61" s="1">
        <v>56</v>
      </c>
      <c r="B61" s="41" t="s">
        <v>205</v>
      </c>
      <c r="C61" s="15">
        <v>1</v>
      </c>
      <c r="D61" s="16">
        <v>2</v>
      </c>
      <c r="E61" s="17"/>
      <c r="F61" s="15"/>
      <c r="G61" s="16">
        <v>20</v>
      </c>
      <c r="H61" s="42"/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1</v>
      </c>
      <c r="V61" s="16">
        <f t="shared" si="3"/>
        <v>22</v>
      </c>
      <c r="W61" s="17">
        <f t="shared" si="4"/>
        <v>0</v>
      </c>
      <c r="X61" s="17">
        <f t="shared" si="1"/>
        <v>1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/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0</v>
      </c>
      <c r="X63" s="17">
        <f t="shared" si="1"/>
        <v>0</v>
      </c>
    </row>
    <row r="64" spans="1:24" x14ac:dyDescent="0.15">
      <c r="A64" s="1">
        <v>59</v>
      </c>
      <c r="B64" s="41" t="s">
        <v>148</v>
      </c>
      <c r="C64" s="15"/>
      <c r="D64" s="16">
        <v>16</v>
      </c>
      <c r="E64" s="17"/>
      <c r="F64" s="15">
        <v>2</v>
      </c>
      <c r="G64" s="16">
        <v>69</v>
      </c>
      <c r="H64" s="42">
        <v>1</v>
      </c>
      <c r="I64" s="15"/>
      <c r="J64" s="16"/>
      <c r="K64" s="17"/>
      <c r="L64" s="15"/>
      <c r="M64" s="16"/>
      <c r="N64" s="17"/>
      <c r="O64" s="15">
        <v>2</v>
      </c>
      <c r="P64" s="16">
        <v>2</v>
      </c>
      <c r="Q64" s="17"/>
      <c r="R64" s="15"/>
      <c r="S64" s="16"/>
      <c r="T64" s="17"/>
      <c r="U64" s="15">
        <f t="shared" si="2"/>
        <v>4</v>
      </c>
      <c r="V64" s="16">
        <f t="shared" si="3"/>
        <v>87</v>
      </c>
      <c r="W64" s="17">
        <f t="shared" si="4"/>
        <v>1</v>
      </c>
      <c r="X64" s="17">
        <f t="shared" si="1"/>
        <v>5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/>
      <c r="D66" s="16"/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1" t="s">
        <v>62</v>
      </c>
      <c r="C67" s="15">
        <v>5</v>
      </c>
      <c r="D67" s="16">
        <v>4</v>
      </c>
      <c r="E67" s="17"/>
      <c r="F67" s="15"/>
      <c r="G67" s="16"/>
      <c r="H67" s="42"/>
      <c r="I67" s="15"/>
      <c r="J67" s="16"/>
      <c r="K67" s="17"/>
      <c r="L67" s="15"/>
      <c r="M67" s="16"/>
      <c r="N67" s="17"/>
      <c r="O67" s="15"/>
      <c r="P67" s="16">
        <v>1</v>
      </c>
      <c r="Q67" s="17"/>
      <c r="R67" s="15"/>
      <c r="S67" s="16"/>
      <c r="T67" s="17"/>
      <c r="U67" s="15">
        <f t="shared" si="2"/>
        <v>5</v>
      </c>
      <c r="V67" s="16">
        <f t="shared" si="3"/>
        <v>5</v>
      </c>
      <c r="W67" s="17">
        <f t="shared" si="4"/>
        <v>0</v>
      </c>
      <c r="X67" s="17">
        <f t="shared" si="1"/>
        <v>5</v>
      </c>
    </row>
    <row r="68" spans="1:24" x14ac:dyDescent="0.15">
      <c r="A68" s="1">
        <v>63</v>
      </c>
      <c r="B68" s="41" t="s">
        <v>119</v>
      </c>
      <c r="C68" s="15">
        <v>2</v>
      </c>
      <c r="D68" s="16"/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2</v>
      </c>
      <c r="V68" s="16">
        <f t="shared" si="3"/>
        <v>0</v>
      </c>
      <c r="W68" s="17">
        <f t="shared" si="4"/>
        <v>0</v>
      </c>
      <c r="X68" s="17">
        <f t="shared" si="1"/>
        <v>2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4</v>
      </c>
      <c r="D70" s="16">
        <v>3</v>
      </c>
      <c r="E70" s="17"/>
      <c r="F70" s="15"/>
      <c r="G70" s="16"/>
      <c r="H70" s="42">
        <v>1</v>
      </c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4</v>
      </c>
      <c r="V70" s="16">
        <f t="shared" si="3"/>
        <v>3</v>
      </c>
      <c r="W70" s="17">
        <f t="shared" si="4"/>
        <v>1</v>
      </c>
      <c r="X70" s="17">
        <f t="shared" si="1"/>
        <v>5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>
        <v>5</v>
      </c>
      <c r="D73" s="16">
        <v>3</v>
      </c>
      <c r="E73" s="17"/>
      <c r="F73" s="15">
        <v>18</v>
      </c>
      <c r="G73" s="16">
        <v>78</v>
      </c>
      <c r="H73" s="42">
        <v>1</v>
      </c>
      <c r="I73" s="15">
        <v>1</v>
      </c>
      <c r="J73" s="16">
        <v>1</v>
      </c>
      <c r="K73" s="17"/>
      <c r="L73" s="15"/>
      <c r="M73" s="16"/>
      <c r="N73" s="17"/>
      <c r="O73" s="15">
        <v>27</v>
      </c>
      <c r="P73" s="16">
        <v>28</v>
      </c>
      <c r="Q73" s="17"/>
      <c r="R73" s="15"/>
      <c r="S73" s="16"/>
      <c r="T73" s="17"/>
      <c r="U73" s="15">
        <f t="shared" si="2"/>
        <v>51</v>
      </c>
      <c r="V73" s="16">
        <f t="shared" si="3"/>
        <v>110</v>
      </c>
      <c r="W73" s="17">
        <f t="shared" si="4"/>
        <v>1</v>
      </c>
      <c r="X73" s="17">
        <f t="shared" si="5"/>
        <v>52</v>
      </c>
    </row>
    <row r="74" spans="1:24" x14ac:dyDescent="0.15">
      <c r="A74" s="1">
        <v>69</v>
      </c>
      <c r="B74" s="41" t="s">
        <v>146</v>
      </c>
      <c r="C74" s="15"/>
      <c r="D74" s="16"/>
      <c r="E74" s="17"/>
      <c r="F74" s="15"/>
      <c r="G74" s="16"/>
      <c r="H74" s="42">
        <v>2</v>
      </c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2</v>
      </c>
      <c r="X74" s="17">
        <f t="shared" si="5"/>
        <v>2</v>
      </c>
    </row>
    <row r="75" spans="1:24" x14ac:dyDescent="0.15">
      <c r="A75" s="1">
        <v>70</v>
      </c>
      <c r="B75" s="41" t="s">
        <v>25</v>
      </c>
      <c r="C75" s="15">
        <v>31</v>
      </c>
      <c r="D75" s="16">
        <v>17</v>
      </c>
      <c r="E75" s="17"/>
      <c r="F75" s="15"/>
      <c r="G75" s="16"/>
      <c r="H75" s="42">
        <v>1</v>
      </c>
      <c r="I75" s="15">
        <v>3</v>
      </c>
      <c r="J75" s="16">
        <v>3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34</v>
      </c>
      <c r="V75" s="16">
        <f t="shared" si="7"/>
        <v>20</v>
      </c>
      <c r="W75" s="17">
        <f t="shared" si="8"/>
        <v>1</v>
      </c>
      <c r="X75" s="17">
        <f t="shared" si="5"/>
        <v>35</v>
      </c>
    </row>
    <row r="76" spans="1:24" x14ac:dyDescent="0.15">
      <c r="A76" s="1">
        <v>71</v>
      </c>
      <c r="B76" s="41" t="s">
        <v>10</v>
      </c>
      <c r="C76" s="15">
        <v>899</v>
      </c>
      <c r="D76" s="16">
        <v>847</v>
      </c>
      <c r="E76" s="17"/>
      <c r="F76" s="15"/>
      <c r="G76" s="16">
        <v>8</v>
      </c>
      <c r="H76" s="42">
        <v>59</v>
      </c>
      <c r="I76" s="15">
        <v>12</v>
      </c>
      <c r="J76" s="16">
        <v>17</v>
      </c>
      <c r="K76" s="17"/>
      <c r="L76" s="15">
        <v>2</v>
      </c>
      <c r="M76" s="16"/>
      <c r="N76" s="17">
        <v>1</v>
      </c>
      <c r="O76" s="15"/>
      <c r="P76" s="16"/>
      <c r="Q76" s="17"/>
      <c r="R76" s="15">
        <v>1</v>
      </c>
      <c r="S76" s="16"/>
      <c r="T76" s="17"/>
      <c r="U76" s="15">
        <f t="shared" si="6"/>
        <v>914</v>
      </c>
      <c r="V76" s="16">
        <f t="shared" si="7"/>
        <v>872</v>
      </c>
      <c r="W76" s="17">
        <f t="shared" si="8"/>
        <v>60</v>
      </c>
      <c r="X76" s="17">
        <f t="shared" si="5"/>
        <v>974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11</v>
      </c>
      <c r="D79" s="16">
        <v>6</v>
      </c>
      <c r="E79" s="17"/>
      <c r="F79" s="15"/>
      <c r="G79" s="16"/>
      <c r="H79" s="42">
        <v>3</v>
      </c>
      <c r="I79" s="15"/>
      <c r="J79" s="16"/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11</v>
      </c>
      <c r="V79" s="16">
        <f t="shared" si="7"/>
        <v>6</v>
      </c>
      <c r="W79" s="17">
        <f t="shared" si="8"/>
        <v>3</v>
      </c>
      <c r="X79" s="17">
        <f t="shared" si="5"/>
        <v>14</v>
      </c>
    </row>
    <row r="80" spans="1:24" x14ac:dyDescent="0.15">
      <c r="A80" s="1">
        <v>75</v>
      </c>
      <c r="B80" s="41" t="s">
        <v>31</v>
      </c>
      <c r="C80" s="15">
        <v>16</v>
      </c>
      <c r="D80" s="16">
        <v>27</v>
      </c>
      <c r="E80" s="17"/>
      <c r="F80" s="15"/>
      <c r="G80" s="16"/>
      <c r="H80" s="42">
        <v>3</v>
      </c>
      <c r="I80" s="15">
        <v>753</v>
      </c>
      <c r="J80" s="16">
        <v>552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769</v>
      </c>
      <c r="V80" s="16">
        <f t="shared" si="7"/>
        <v>579</v>
      </c>
      <c r="W80" s="17">
        <f t="shared" si="8"/>
        <v>3</v>
      </c>
      <c r="X80" s="17">
        <f t="shared" si="5"/>
        <v>772</v>
      </c>
    </row>
    <row r="81" spans="1:24" x14ac:dyDescent="0.15">
      <c r="A81" s="1">
        <v>76</v>
      </c>
      <c r="B81" s="41" t="s">
        <v>95</v>
      </c>
      <c r="C81" s="15"/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1" t="s">
        <v>103</v>
      </c>
      <c r="C82" s="15">
        <v>1</v>
      </c>
      <c r="D82" s="16">
        <v>1</v>
      </c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1</v>
      </c>
      <c r="V82" s="16">
        <f t="shared" si="7"/>
        <v>1</v>
      </c>
      <c r="W82" s="17">
        <f t="shared" si="8"/>
        <v>0</v>
      </c>
      <c r="X82" s="17">
        <f t="shared" si="5"/>
        <v>1</v>
      </c>
    </row>
    <row r="83" spans="1:24" x14ac:dyDescent="0.15">
      <c r="A83" s="1">
        <v>78</v>
      </c>
      <c r="B83" s="41" t="s">
        <v>104</v>
      </c>
      <c r="C83" s="15"/>
      <c r="D83" s="16">
        <v>1</v>
      </c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1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>
        <v>4</v>
      </c>
      <c r="D90" s="16">
        <v>2</v>
      </c>
      <c r="E90" s="17"/>
      <c r="F90" s="15"/>
      <c r="G90" s="16"/>
      <c r="H90" s="42">
        <v>2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4</v>
      </c>
      <c r="V90" s="16">
        <f t="shared" si="7"/>
        <v>2</v>
      </c>
      <c r="W90" s="17">
        <f t="shared" si="8"/>
        <v>2</v>
      </c>
      <c r="X90" s="17">
        <f t="shared" si="5"/>
        <v>6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/>
      <c r="G91" s="16">
        <v>1</v>
      </c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1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1" t="s">
        <v>75</v>
      </c>
      <c r="C92" s="15">
        <v>4</v>
      </c>
      <c r="D92" s="16">
        <v>3</v>
      </c>
      <c r="E92" s="17"/>
      <c r="F92" s="15"/>
      <c r="G92" s="16"/>
      <c r="H92" s="42">
        <v>11</v>
      </c>
      <c r="I92" s="15">
        <v>5</v>
      </c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9</v>
      </c>
      <c r="V92" s="16">
        <f t="shared" si="7"/>
        <v>3</v>
      </c>
      <c r="W92" s="17">
        <f t="shared" si="8"/>
        <v>11</v>
      </c>
      <c r="X92" s="17">
        <f t="shared" si="5"/>
        <v>20</v>
      </c>
    </row>
    <row r="93" spans="1:24" x14ac:dyDescent="0.15">
      <c r="A93" s="1">
        <v>88</v>
      </c>
      <c r="B93" s="41" t="s">
        <v>37</v>
      </c>
      <c r="C93" s="15">
        <v>2</v>
      </c>
      <c r="D93" s="16">
        <v>4</v>
      </c>
      <c r="E93" s="17"/>
      <c r="F93" s="15">
        <v>2</v>
      </c>
      <c r="G93" s="16">
        <v>3</v>
      </c>
      <c r="H93" s="42"/>
      <c r="I93" s="15"/>
      <c r="J93" s="16"/>
      <c r="K93" s="17"/>
      <c r="L93" s="15"/>
      <c r="M93" s="16"/>
      <c r="N93" s="17"/>
      <c r="O93" s="15">
        <v>3</v>
      </c>
      <c r="P93" s="16">
        <v>7</v>
      </c>
      <c r="Q93" s="17"/>
      <c r="R93" s="15"/>
      <c r="S93" s="16"/>
      <c r="T93" s="17"/>
      <c r="U93" s="15">
        <f t="shared" si="6"/>
        <v>7</v>
      </c>
      <c r="V93" s="16">
        <f t="shared" si="7"/>
        <v>14</v>
      </c>
      <c r="W93" s="17">
        <f t="shared" si="8"/>
        <v>0</v>
      </c>
      <c r="X93" s="17">
        <f t="shared" si="5"/>
        <v>7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1" t="s">
        <v>47</v>
      </c>
      <c r="C95" s="15">
        <v>26</v>
      </c>
      <c r="D95" s="16">
        <v>11</v>
      </c>
      <c r="E95" s="17"/>
      <c r="F95" s="15">
        <v>1</v>
      </c>
      <c r="G95" s="16">
        <v>3</v>
      </c>
      <c r="H95" s="42">
        <v>46</v>
      </c>
      <c r="I95" s="15">
        <v>2</v>
      </c>
      <c r="J95" s="16"/>
      <c r="K95" s="17"/>
      <c r="L95" s="15"/>
      <c r="M95" s="16"/>
      <c r="N95" s="17"/>
      <c r="O95" s="15">
        <v>6</v>
      </c>
      <c r="P95" s="16">
        <v>9</v>
      </c>
      <c r="Q95" s="17"/>
      <c r="R95" s="15"/>
      <c r="S95" s="16"/>
      <c r="T95" s="17"/>
      <c r="U95" s="15">
        <f t="shared" si="6"/>
        <v>35</v>
      </c>
      <c r="V95" s="16">
        <f t="shared" si="7"/>
        <v>23</v>
      </c>
      <c r="W95" s="17">
        <f t="shared" si="8"/>
        <v>46</v>
      </c>
      <c r="X95" s="17">
        <f t="shared" si="5"/>
        <v>81</v>
      </c>
    </row>
    <row r="96" spans="1:24" x14ac:dyDescent="0.15">
      <c r="A96" s="1">
        <v>91</v>
      </c>
      <c r="B96" s="41" t="s">
        <v>150</v>
      </c>
      <c r="C96" s="15">
        <v>9</v>
      </c>
      <c r="D96" s="16">
        <v>7</v>
      </c>
      <c r="E96" s="17"/>
      <c r="F96" s="15">
        <v>2</v>
      </c>
      <c r="G96" s="16">
        <v>12</v>
      </c>
      <c r="H96" s="42">
        <v>5</v>
      </c>
      <c r="I96" s="15"/>
      <c r="J96" s="16"/>
      <c r="K96" s="17"/>
      <c r="L96" s="15"/>
      <c r="M96" s="16"/>
      <c r="N96" s="17"/>
      <c r="O96" s="15">
        <v>4</v>
      </c>
      <c r="P96" s="16"/>
      <c r="Q96" s="17"/>
      <c r="R96" s="15"/>
      <c r="S96" s="16"/>
      <c r="T96" s="17"/>
      <c r="U96" s="15">
        <f t="shared" si="6"/>
        <v>15</v>
      </c>
      <c r="V96" s="16">
        <f t="shared" si="7"/>
        <v>19</v>
      </c>
      <c r="W96" s="17">
        <f t="shared" si="8"/>
        <v>5</v>
      </c>
      <c r="X96" s="17">
        <f t="shared" si="5"/>
        <v>20</v>
      </c>
    </row>
    <row r="97" spans="1:24" x14ac:dyDescent="0.15">
      <c r="A97" s="1">
        <v>92</v>
      </c>
      <c r="B97" s="41" t="s">
        <v>22</v>
      </c>
      <c r="C97" s="15">
        <v>1453</v>
      </c>
      <c r="D97" s="16">
        <v>1308</v>
      </c>
      <c r="E97" s="17"/>
      <c r="F97" s="15">
        <v>1</v>
      </c>
      <c r="G97" s="16">
        <v>1</v>
      </c>
      <c r="H97" s="42">
        <v>61</v>
      </c>
      <c r="I97" s="15">
        <v>14</v>
      </c>
      <c r="J97" s="16">
        <v>11</v>
      </c>
      <c r="K97" s="17"/>
      <c r="L97" s="15"/>
      <c r="M97" s="16">
        <v>2</v>
      </c>
      <c r="N97" s="17"/>
      <c r="O97" s="15">
        <v>1</v>
      </c>
      <c r="P97" s="16"/>
      <c r="Q97" s="17"/>
      <c r="R97" s="15"/>
      <c r="S97" s="16"/>
      <c r="T97" s="17"/>
      <c r="U97" s="15">
        <f t="shared" si="6"/>
        <v>1469</v>
      </c>
      <c r="V97" s="16">
        <f t="shared" si="7"/>
        <v>1322</v>
      </c>
      <c r="W97" s="17">
        <f t="shared" si="8"/>
        <v>61</v>
      </c>
      <c r="X97" s="17">
        <f t="shared" si="5"/>
        <v>1530</v>
      </c>
    </row>
    <row r="98" spans="1:24" x14ac:dyDescent="0.15">
      <c r="A98" s="1">
        <v>93</v>
      </c>
      <c r="B98" s="41" t="s">
        <v>195</v>
      </c>
      <c r="C98" s="15"/>
      <c r="D98" s="16"/>
      <c r="E98" s="17"/>
      <c r="F98" s="15"/>
      <c r="G98" s="16">
        <v>1</v>
      </c>
      <c r="H98" s="42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1</v>
      </c>
      <c r="W98" s="17">
        <f t="shared" si="8"/>
        <v>0</v>
      </c>
      <c r="X98" s="17">
        <f t="shared" si="5"/>
        <v>0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2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2</v>
      </c>
      <c r="X99" s="17">
        <f t="shared" si="5"/>
        <v>2</v>
      </c>
    </row>
    <row r="100" spans="1:24" x14ac:dyDescent="0.15">
      <c r="A100" s="1">
        <v>95</v>
      </c>
      <c r="B100" s="41" t="s">
        <v>132</v>
      </c>
      <c r="C100" s="15">
        <v>28</v>
      </c>
      <c r="D100" s="16">
        <v>9</v>
      </c>
      <c r="E100" s="17"/>
      <c r="F100" s="15"/>
      <c r="G100" s="16"/>
      <c r="H100" s="42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28</v>
      </c>
      <c r="V100" s="16">
        <f t="shared" si="7"/>
        <v>9</v>
      </c>
      <c r="W100" s="17">
        <f t="shared" si="8"/>
        <v>0</v>
      </c>
      <c r="X100" s="17">
        <f t="shared" si="5"/>
        <v>28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1115</v>
      </c>
      <c r="D102" s="16">
        <v>790</v>
      </c>
      <c r="E102" s="17"/>
      <c r="F102" s="15">
        <v>4</v>
      </c>
      <c r="G102" s="16">
        <v>5</v>
      </c>
      <c r="H102" s="42">
        <v>321</v>
      </c>
      <c r="I102" s="15">
        <v>26</v>
      </c>
      <c r="J102" s="16">
        <v>27</v>
      </c>
      <c r="K102" s="17"/>
      <c r="L102" s="15">
        <v>1</v>
      </c>
      <c r="M102" s="16"/>
      <c r="N102" s="17">
        <v>27</v>
      </c>
      <c r="O102" s="15">
        <v>6</v>
      </c>
      <c r="P102" s="16">
        <v>1</v>
      </c>
      <c r="Q102" s="17"/>
      <c r="R102" s="15">
        <v>1</v>
      </c>
      <c r="S102" s="16"/>
      <c r="T102" s="17"/>
      <c r="U102" s="15">
        <f t="shared" si="6"/>
        <v>1153</v>
      </c>
      <c r="V102" s="16">
        <f t="shared" si="7"/>
        <v>823</v>
      </c>
      <c r="W102" s="17">
        <f t="shared" si="8"/>
        <v>348</v>
      </c>
      <c r="X102" s="17">
        <f t="shared" si="5"/>
        <v>1501</v>
      </c>
    </row>
    <row r="103" spans="1:24" x14ac:dyDescent="0.15">
      <c r="A103" s="1">
        <v>98</v>
      </c>
      <c r="B103" s="41" t="s">
        <v>151</v>
      </c>
      <c r="C103" s="15">
        <v>1058</v>
      </c>
      <c r="D103" s="16">
        <v>789</v>
      </c>
      <c r="E103" s="17"/>
      <c r="F103" s="15"/>
      <c r="G103" s="16"/>
      <c r="H103" s="42">
        <v>1</v>
      </c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1058</v>
      </c>
      <c r="V103" s="16">
        <f t="shared" si="7"/>
        <v>789</v>
      </c>
      <c r="W103" s="17">
        <f t="shared" si="8"/>
        <v>1</v>
      </c>
      <c r="X103" s="17">
        <f t="shared" si="5"/>
        <v>1059</v>
      </c>
    </row>
    <row r="104" spans="1:24" x14ac:dyDescent="0.15">
      <c r="A104" s="1">
        <v>99</v>
      </c>
      <c r="B104" s="41" t="s">
        <v>11</v>
      </c>
      <c r="C104" s="15">
        <v>251</v>
      </c>
      <c r="D104" s="16">
        <v>41</v>
      </c>
      <c r="E104" s="17"/>
      <c r="F104" s="15"/>
      <c r="G104" s="16"/>
      <c r="H104" s="42">
        <v>21</v>
      </c>
      <c r="I104" s="15">
        <v>1</v>
      </c>
      <c r="J104" s="16">
        <v>1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252</v>
      </c>
      <c r="V104" s="16">
        <f t="shared" si="7"/>
        <v>42</v>
      </c>
      <c r="W104" s="17">
        <f t="shared" si="8"/>
        <v>21</v>
      </c>
      <c r="X104" s="17">
        <f t="shared" si="5"/>
        <v>273</v>
      </c>
    </row>
    <row r="105" spans="1:24" x14ac:dyDescent="0.15">
      <c r="A105" s="1">
        <v>100</v>
      </c>
      <c r="B105" s="41" t="s">
        <v>12</v>
      </c>
      <c r="C105" s="15">
        <v>796</v>
      </c>
      <c r="D105" s="16">
        <v>129</v>
      </c>
      <c r="E105" s="17"/>
      <c r="F105" s="15">
        <v>4</v>
      </c>
      <c r="G105" s="16">
        <v>2</v>
      </c>
      <c r="H105" s="42">
        <v>893</v>
      </c>
      <c r="I105" s="15">
        <v>1</v>
      </c>
      <c r="J105" s="16">
        <v>2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6"/>
        <v>801</v>
      </c>
      <c r="V105" s="16">
        <f t="shared" si="7"/>
        <v>133</v>
      </c>
      <c r="W105" s="17">
        <f t="shared" si="8"/>
        <v>893</v>
      </c>
      <c r="X105" s="17">
        <f t="shared" si="5"/>
        <v>1694</v>
      </c>
    </row>
    <row r="106" spans="1:24" x14ac:dyDescent="0.15">
      <c r="A106" s="1">
        <v>101</v>
      </c>
      <c r="B106" s="41" t="s">
        <v>138</v>
      </c>
      <c r="C106" s="15">
        <v>6</v>
      </c>
      <c r="D106" s="16">
        <v>3</v>
      </c>
      <c r="E106" s="17"/>
      <c r="F106" s="15"/>
      <c r="G106" s="16"/>
      <c r="H106" s="42">
        <v>21</v>
      </c>
      <c r="I106" s="15">
        <v>1</v>
      </c>
      <c r="J106" s="16">
        <v>2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7</v>
      </c>
      <c r="V106" s="16">
        <f t="shared" si="7"/>
        <v>5</v>
      </c>
      <c r="W106" s="17">
        <f t="shared" si="8"/>
        <v>21</v>
      </c>
      <c r="X106" s="17">
        <f t="shared" si="5"/>
        <v>28</v>
      </c>
    </row>
    <row r="107" spans="1:24" x14ac:dyDescent="0.15">
      <c r="A107" s="1">
        <v>102</v>
      </c>
      <c r="B107" s="41" t="s">
        <v>26</v>
      </c>
      <c r="C107" s="15">
        <v>96</v>
      </c>
      <c r="D107" s="16">
        <v>67</v>
      </c>
      <c r="E107" s="17"/>
      <c r="F107" s="15"/>
      <c r="G107" s="16">
        <v>1</v>
      </c>
      <c r="H107" s="42">
        <v>14</v>
      </c>
      <c r="I107" s="15">
        <v>6</v>
      </c>
      <c r="J107" s="16">
        <v>5</v>
      </c>
      <c r="K107" s="17"/>
      <c r="L107" s="15"/>
      <c r="M107" s="16"/>
      <c r="N107" s="17"/>
      <c r="O107" s="15"/>
      <c r="P107" s="16">
        <v>1</v>
      </c>
      <c r="Q107" s="17"/>
      <c r="R107" s="15"/>
      <c r="S107" s="16"/>
      <c r="T107" s="17"/>
      <c r="U107" s="15">
        <f t="shared" si="6"/>
        <v>102</v>
      </c>
      <c r="V107" s="16">
        <f t="shared" si="7"/>
        <v>74</v>
      </c>
      <c r="W107" s="17">
        <f t="shared" si="8"/>
        <v>14</v>
      </c>
      <c r="X107" s="17">
        <f t="shared" si="5"/>
        <v>116</v>
      </c>
    </row>
    <row r="108" spans="1:24" x14ac:dyDescent="0.15">
      <c r="A108" s="1">
        <v>103</v>
      </c>
      <c r="B108" s="41" t="s">
        <v>17</v>
      </c>
      <c r="C108" s="15">
        <v>406</v>
      </c>
      <c r="D108" s="16">
        <v>306</v>
      </c>
      <c r="E108" s="17"/>
      <c r="F108" s="15">
        <v>2</v>
      </c>
      <c r="G108" s="16"/>
      <c r="H108" s="42">
        <v>99</v>
      </c>
      <c r="I108" s="15">
        <v>1</v>
      </c>
      <c r="J108" s="16"/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409</v>
      </c>
      <c r="V108" s="16">
        <f t="shared" si="7"/>
        <v>306</v>
      </c>
      <c r="W108" s="17">
        <f t="shared" si="8"/>
        <v>99</v>
      </c>
      <c r="X108" s="17">
        <f t="shared" si="5"/>
        <v>508</v>
      </c>
    </row>
    <row r="109" spans="1:24" x14ac:dyDescent="0.15">
      <c r="A109" s="1">
        <v>104</v>
      </c>
      <c r="B109" s="41" t="s">
        <v>13</v>
      </c>
      <c r="C109" s="15">
        <v>408</v>
      </c>
      <c r="D109" s="16">
        <v>409</v>
      </c>
      <c r="E109" s="17"/>
      <c r="F109" s="15">
        <v>3</v>
      </c>
      <c r="G109" s="16">
        <v>2</v>
      </c>
      <c r="H109" s="42">
        <v>1811</v>
      </c>
      <c r="I109" s="15">
        <v>11</v>
      </c>
      <c r="J109" s="16">
        <v>13</v>
      </c>
      <c r="K109" s="17"/>
      <c r="L109" s="15"/>
      <c r="M109" s="16"/>
      <c r="N109" s="17"/>
      <c r="O109" s="15">
        <v>3</v>
      </c>
      <c r="P109" s="16">
        <v>2</v>
      </c>
      <c r="Q109" s="17"/>
      <c r="R109" s="15"/>
      <c r="S109" s="16"/>
      <c r="T109" s="17"/>
      <c r="U109" s="15">
        <f t="shared" si="6"/>
        <v>425</v>
      </c>
      <c r="V109" s="16">
        <f t="shared" si="7"/>
        <v>426</v>
      </c>
      <c r="W109" s="17">
        <f t="shared" si="8"/>
        <v>1811</v>
      </c>
      <c r="X109" s="17">
        <f t="shared" si="5"/>
        <v>2236</v>
      </c>
    </row>
    <row r="110" spans="1:24" x14ac:dyDescent="0.15">
      <c r="A110" s="1">
        <v>105</v>
      </c>
      <c r="B110" s="41" t="s">
        <v>18</v>
      </c>
      <c r="C110" s="15">
        <v>6</v>
      </c>
      <c r="D110" s="16">
        <v>2</v>
      </c>
      <c r="E110" s="17"/>
      <c r="F110" s="15"/>
      <c r="G110" s="16"/>
      <c r="H110" s="42">
        <v>2</v>
      </c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6</v>
      </c>
      <c r="V110" s="16">
        <f t="shared" si="7"/>
        <v>2</v>
      </c>
      <c r="W110" s="17">
        <f t="shared" si="8"/>
        <v>2</v>
      </c>
      <c r="X110" s="17">
        <f t="shared" si="5"/>
        <v>8</v>
      </c>
    </row>
    <row r="111" spans="1:24" x14ac:dyDescent="0.1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0</v>
      </c>
      <c r="X111" s="17">
        <f t="shared" si="5"/>
        <v>0</v>
      </c>
    </row>
    <row r="112" spans="1:24" x14ac:dyDescent="0.15">
      <c r="A112" s="1">
        <v>107</v>
      </c>
      <c r="B112" s="41" t="s">
        <v>29</v>
      </c>
      <c r="C112" s="15">
        <v>26</v>
      </c>
      <c r="D112" s="16">
        <v>25</v>
      </c>
      <c r="E112" s="17"/>
      <c r="F112" s="15"/>
      <c r="G112" s="16"/>
      <c r="H112" s="42">
        <v>83</v>
      </c>
      <c r="I112" s="15">
        <v>8</v>
      </c>
      <c r="J112" s="16">
        <v>10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34</v>
      </c>
      <c r="V112" s="16">
        <f t="shared" si="7"/>
        <v>35</v>
      </c>
      <c r="W112" s="17">
        <f t="shared" si="8"/>
        <v>83</v>
      </c>
      <c r="X112" s="17">
        <f t="shared" si="5"/>
        <v>117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658</v>
      </c>
      <c r="D114" s="16">
        <v>651</v>
      </c>
      <c r="E114" s="17"/>
      <c r="F114" s="15"/>
      <c r="G114" s="16"/>
      <c r="H114" s="42"/>
      <c r="I114" s="15"/>
      <c r="J114" s="16"/>
      <c r="K114" s="17"/>
      <c r="L114" s="15"/>
      <c r="M114" s="16"/>
      <c r="N114" s="17"/>
      <c r="O114" s="15">
        <v>7</v>
      </c>
      <c r="P114" s="16">
        <v>7</v>
      </c>
      <c r="Q114" s="17"/>
      <c r="R114" s="15"/>
      <c r="S114" s="16"/>
      <c r="T114" s="17"/>
      <c r="U114" s="15">
        <f t="shared" si="6"/>
        <v>665</v>
      </c>
      <c r="V114" s="16">
        <f t="shared" si="7"/>
        <v>658</v>
      </c>
      <c r="W114" s="17">
        <f t="shared" si="8"/>
        <v>0</v>
      </c>
      <c r="X114" s="17">
        <f t="shared" si="5"/>
        <v>665</v>
      </c>
    </row>
    <row r="115" spans="1:24" x14ac:dyDescent="0.15">
      <c r="A115" s="1">
        <v>110</v>
      </c>
      <c r="B115" s="41" t="s">
        <v>212</v>
      </c>
      <c r="C115" s="15"/>
      <c r="D115" s="16">
        <v>1</v>
      </c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1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/>
      <c r="D116" s="16"/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0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41" t="s">
        <v>30</v>
      </c>
      <c r="C117" s="15">
        <v>59</v>
      </c>
      <c r="D117" s="16">
        <v>28</v>
      </c>
      <c r="E117" s="17"/>
      <c r="F117" s="15"/>
      <c r="G117" s="16"/>
      <c r="H117" s="42">
        <v>401</v>
      </c>
      <c r="I117" s="15">
        <v>20</v>
      </c>
      <c r="J117" s="16">
        <v>25</v>
      </c>
      <c r="K117" s="17"/>
      <c r="L117" s="15"/>
      <c r="M117" s="16"/>
      <c r="N117" s="17">
        <v>1</v>
      </c>
      <c r="O117" s="15"/>
      <c r="P117" s="16"/>
      <c r="Q117" s="17"/>
      <c r="R117" s="15"/>
      <c r="S117" s="16"/>
      <c r="T117" s="17"/>
      <c r="U117" s="15">
        <f t="shared" si="6"/>
        <v>79</v>
      </c>
      <c r="V117" s="16">
        <f t="shared" si="7"/>
        <v>53</v>
      </c>
      <c r="W117" s="17">
        <f t="shared" si="8"/>
        <v>402</v>
      </c>
      <c r="X117" s="17">
        <f t="shared" si="5"/>
        <v>481</v>
      </c>
    </row>
    <row r="118" spans="1:24" x14ac:dyDescent="0.15">
      <c r="A118" s="1">
        <v>113</v>
      </c>
      <c r="B118" s="41" t="s">
        <v>262</v>
      </c>
      <c r="C118" s="15">
        <v>4</v>
      </c>
      <c r="D118" s="16">
        <v>4</v>
      </c>
      <c r="E118" s="17"/>
      <c r="F118" s="15"/>
      <c r="G118" s="16"/>
      <c r="H118" s="42"/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4</v>
      </c>
      <c r="V118" s="16">
        <f t="shared" si="7"/>
        <v>4</v>
      </c>
      <c r="W118" s="17">
        <f t="shared" si="8"/>
        <v>0</v>
      </c>
      <c r="X118" s="17">
        <f t="shared" si="5"/>
        <v>4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2</v>
      </c>
      <c r="D120" s="16"/>
      <c r="E120" s="17"/>
      <c r="F120" s="15"/>
      <c r="G120" s="16"/>
      <c r="H120" s="42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2</v>
      </c>
      <c r="V120" s="16">
        <f t="shared" si="7"/>
        <v>0</v>
      </c>
      <c r="W120" s="17">
        <f t="shared" si="8"/>
        <v>0</v>
      </c>
      <c r="X120" s="17">
        <f t="shared" si="5"/>
        <v>2</v>
      </c>
    </row>
    <row r="121" spans="1:24" x14ac:dyDescent="0.15">
      <c r="A121" s="1">
        <v>116</v>
      </c>
      <c r="B121" s="41" t="s">
        <v>80</v>
      </c>
      <c r="C121" s="15">
        <v>1</v>
      </c>
      <c r="D121" s="16">
        <v>1</v>
      </c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1</v>
      </c>
      <c r="V121" s="16">
        <f t="shared" si="7"/>
        <v>1</v>
      </c>
      <c r="W121" s="17">
        <f t="shared" si="8"/>
        <v>0</v>
      </c>
      <c r="X121" s="17">
        <f t="shared" si="5"/>
        <v>1</v>
      </c>
    </row>
    <row r="122" spans="1:24" x14ac:dyDescent="0.15">
      <c r="A122" s="1">
        <v>117</v>
      </c>
      <c r="B122" s="41" t="s">
        <v>39</v>
      </c>
      <c r="C122" s="15">
        <v>4</v>
      </c>
      <c r="D122" s="16">
        <v>2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4</v>
      </c>
      <c r="V122" s="16">
        <f t="shared" si="7"/>
        <v>2</v>
      </c>
      <c r="W122" s="17">
        <f t="shared" si="8"/>
        <v>0</v>
      </c>
      <c r="X122" s="17">
        <f t="shared" si="5"/>
        <v>4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3</v>
      </c>
      <c r="D124" s="16">
        <v>1</v>
      </c>
      <c r="E124" s="17"/>
      <c r="F124" s="15">
        <v>1</v>
      </c>
      <c r="G124" s="16"/>
      <c r="H124" s="42"/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4</v>
      </c>
      <c r="V124" s="16">
        <f t="shared" si="7"/>
        <v>1</v>
      </c>
      <c r="W124" s="17">
        <f t="shared" si="8"/>
        <v>0</v>
      </c>
      <c r="X124" s="17">
        <f t="shared" si="5"/>
        <v>4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>
        <v>1</v>
      </c>
      <c r="D126" s="16">
        <v>1</v>
      </c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1</v>
      </c>
      <c r="V126" s="16">
        <f t="shared" si="7"/>
        <v>1</v>
      </c>
      <c r="W126" s="17">
        <f t="shared" si="8"/>
        <v>0</v>
      </c>
      <c r="X126" s="17">
        <f t="shared" si="5"/>
        <v>1</v>
      </c>
    </row>
    <row r="127" spans="1:24" x14ac:dyDescent="0.15">
      <c r="A127" s="1">
        <v>122</v>
      </c>
      <c r="B127" s="41" t="s">
        <v>69</v>
      </c>
      <c r="C127" s="15">
        <v>5</v>
      </c>
      <c r="D127" s="16">
        <v>4</v>
      </c>
      <c r="E127" s="17"/>
      <c r="F127" s="15"/>
      <c r="G127" s="16"/>
      <c r="H127" s="42"/>
      <c r="I127" s="15">
        <v>1</v>
      </c>
      <c r="J127" s="16">
        <v>1</v>
      </c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6</v>
      </c>
      <c r="V127" s="16">
        <f t="shared" si="7"/>
        <v>5</v>
      </c>
      <c r="W127" s="17">
        <f t="shared" si="8"/>
        <v>0</v>
      </c>
      <c r="X127" s="17">
        <f t="shared" si="5"/>
        <v>6</v>
      </c>
    </row>
    <row r="128" spans="1:24" x14ac:dyDescent="0.15">
      <c r="A128" s="1">
        <v>123</v>
      </c>
      <c r="B128" s="41" t="s">
        <v>196</v>
      </c>
      <c r="C128" s="15"/>
      <c r="D128" s="16"/>
      <c r="E128" s="17"/>
      <c r="F128" s="15"/>
      <c r="G128" s="16"/>
      <c r="H128" s="42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0</v>
      </c>
      <c r="V128" s="16">
        <f t="shared" si="7"/>
        <v>0</v>
      </c>
      <c r="W128" s="17">
        <f t="shared" si="8"/>
        <v>0</v>
      </c>
      <c r="X128" s="17">
        <f t="shared" si="5"/>
        <v>0</v>
      </c>
    </row>
    <row r="129" spans="1:24" x14ac:dyDescent="0.15">
      <c r="A129" s="1">
        <v>124</v>
      </c>
      <c r="B129" s="41" t="s">
        <v>130</v>
      </c>
      <c r="C129" s="15">
        <v>1</v>
      </c>
      <c r="D129" s="16">
        <v>1</v>
      </c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1</v>
      </c>
      <c r="V129" s="16">
        <f t="shared" si="7"/>
        <v>1</v>
      </c>
      <c r="W129" s="17">
        <f t="shared" si="8"/>
        <v>0</v>
      </c>
      <c r="X129" s="17">
        <f t="shared" si="5"/>
        <v>1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/>
      <c r="D132" s="16">
        <v>1</v>
      </c>
      <c r="E132" s="17"/>
      <c r="F132" s="15"/>
      <c r="G132" s="16"/>
      <c r="H132" s="42">
        <v>4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0</v>
      </c>
      <c r="V132" s="16">
        <f t="shared" si="7"/>
        <v>1</v>
      </c>
      <c r="W132" s="17">
        <f t="shared" si="8"/>
        <v>4</v>
      </c>
      <c r="X132" s="17">
        <f t="shared" si="5"/>
        <v>4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1</v>
      </c>
      <c r="D135" s="16">
        <v>2</v>
      </c>
      <c r="E135" s="17"/>
      <c r="F135" s="15"/>
      <c r="G135" s="16"/>
      <c r="H135" s="42"/>
      <c r="I135" s="15"/>
      <c r="J135" s="16"/>
      <c r="K135" s="17"/>
      <c r="L135" s="15"/>
      <c r="M135" s="16"/>
      <c r="N135" s="17"/>
      <c r="O135" s="15">
        <v>9</v>
      </c>
      <c r="P135" s="16">
        <v>6</v>
      </c>
      <c r="Q135" s="17"/>
      <c r="R135" s="15"/>
      <c r="S135" s="16"/>
      <c r="T135" s="17"/>
      <c r="U135" s="15">
        <f t="shared" si="6"/>
        <v>10</v>
      </c>
      <c r="V135" s="16">
        <f t="shared" si="7"/>
        <v>8</v>
      </c>
      <c r="W135" s="17">
        <f t="shared" si="8"/>
        <v>0</v>
      </c>
      <c r="X135" s="17">
        <f t="shared" ref="X135:X198" si="9">U135+W135</f>
        <v>10</v>
      </c>
    </row>
    <row r="136" spans="1:24" x14ac:dyDescent="0.15">
      <c r="A136" s="1">
        <v>131</v>
      </c>
      <c r="B136" s="41" t="s">
        <v>54</v>
      </c>
      <c r="C136" s="15">
        <v>1</v>
      </c>
      <c r="D136" s="16">
        <v>1</v>
      </c>
      <c r="E136" s="17"/>
      <c r="F136" s="15"/>
      <c r="G136" s="16"/>
      <c r="H136" s="42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1</v>
      </c>
      <c r="V136" s="16">
        <f t="shared" si="7"/>
        <v>1</v>
      </c>
      <c r="W136" s="17">
        <f t="shared" si="8"/>
        <v>0</v>
      </c>
      <c r="X136" s="17">
        <f t="shared" si="9"/>
        <v>1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/>
      <c r="D138" s="16">
        <v>1</v>
      </c>
      <c r="E138" s="17"/>
      <c r="F138" s="15"/>
      <c r="G138" s="16"/>
      <c r="H138" s="42">
        <v>4</v>
      </c>
      <c r="I138" s="15"/>
      <c r="J138" s="16"/>
      <c r="K138" s="17"/>
      <c r="L138" s="15"/>
      <c r="M138" s="16"/>
      <c r="N138" s="17"/>
      <c r="O138" s="15"/>
      <c r="P138" s="16">
        <v>1</v>
      </c>
      <c r="Q138" s="17"/>
      <c r="R138" s="15"/>
      <c r="S138" s="16"/>
      <c r="T138" s="17"/>
      <c r="U138" s="15">
        <f t="shared" ref="U138:U201" si="10">C138+F138+I138+L138+O138+R138</f>
        <v>0</v>
      </c>
      <c r="V138" s="16">
        <f t="shared" ref="V138:V201" si="11">D138+G138+J138+M138+P138+S138</f>
        <v>2</v>
      </c>
      <c r="W138" s="17">
        <f t="shared" ref="W138:W201" si="12">E138+H138+K138+N138+Q138+T138</f>
        <v>4</v>
      </c>
      <c r="X138" s="17">
        <f t="shared" si="9"/>
        <v>4</v>
      </c>
    </row>
    <row r="139" spans="1:24" x14ac:dyDescent="0.15">
      <c r="A139" s="1">
        <v>134</v>
      </c>
      <c r="B139" s="41" t="s">
        <v>63</v>
      </c>
      <c r="C139" s="15">
        <v>10</v>
      </c>
      <c r="D139" s="16">
        <v>3</v>
      </c>
      <c r="E139" s="17"/>
      <c r="F139" s="15">
        <v>1</v>
      </c>
      <c r="G139" s="16">
        <v>2</v>
      </c>
      <c r="H139" s="42">
        <v>1</v>
      </c>
      <c r="I139" s="15"/>
      <c r="J139" s="16"/>
      <c r="K139" s="17"/>
      <c r="L139" s="15"/>
      <c r="M139" s="16"/>
      <c r="N139" s="17"/>
      <c r="O139" s="15"/>
      <c r="P139" s="16">
        <v>2</v>
      </c>
      <c r="Q139" s="17"/>
      <c r="R139" s="15"/>
      <c r="S139" s="16"/>
      <c r="T139" s="17"/>
      <c r="U139" s="15">
        <f t="shared" si="10"/>
        <v>11</v>
      </c>
      <c r="V139" s="16">
        <f t="shared" si="11"/>
        <v>7</v>
      </c>
      <c r="W139" s="17">
        <f t="shared" si="12"/>
        <v>1</v>
      </c>
      <c r="X139" s="17">
        <f t="shared" si="9"/>
        <v>12</v>
      </c>
    </row>
    <row r="140" spans="1:24" x14ac:dyDescent="0.15">
      <c r="A140" s="1">
        <v>135</v>
      </c>
      <c r="B140" s="41" t="s">
        <v>133</v>
      </c>
      <c r="C140" s="15">
        <v>10</v>
      </c>
      <c r="D140" s="16">
        <v>3</v>
      </c>
      <c r="E140" s="17"/>
      <c r="F140" s="15"/>
      <c r="G140" s="16"/>
      <c r="H140" s="42"/>
      <c r="I140" s="15"/>
      <c r="J140" s="16"/>
      <c r="K140" s="17"/>
      <c r="L140" s="15"/>
      <c r="M140" s="16"/>
      <c r="N140" s="17"/>
      <c r="O140" s="15">
        <v>9</v>
      </c>
      <c r="P140" s="16"/>
      <c r="Q140" s="17"/>
      <c r="R140" s="15"/>
      <c r="S140" s="16"/>
      <c r="T140" s="17"/>
      <c r="U140" s="15">
        <f t="shared" si="10"/>
        <v>19</v>
      </c>
      <c r="V140" s="16">
        <f t="shared" si="11"/>
        <v>3</v>
      </c>
      <c r="W140" s="17">
        <f t="shared" si="12"/>
        <v>0</v>
      </c>
      <c r="X140" s="17">
        <f t="shared" si="9"/>
        <v>19</v>
      </c>
    </row>
    <row r="141" spans="1:24" x14ac:dyDescent="0.15">
      <c r="A141" s="1">
        <v>136</v>
      </c>
      <c r="B141" s="41" t="s">
        <v>23</v>
      </c>
      <c r="C141" s="15">
        <v>50</v>
      </c>
      <c r="D141" s="16">
        <v>46</v>
      </c>
      <c r="E141" s="17"/>
      <c r="F141" s="15"/>
      <c r="G141" s="16"/>
      <c r="H141" s="42">
        <v>1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50</v>
      </c>
      <c r="V141" s="16">
        <f t="shared" si="11"/>
        <v>46</v>
      </c>
      <c r="W141" s="17">
        <f t="shared" si="12"/>
        <v>1</v>
      </c>
      <c r="X141" s="17">
        <f t="shared" si="9"/>
        <v>51</v>
      </c>
    </row>
    <row r="142" spans="1:24" x14ac:dyDescent="0.15">
      <c r="A142" s="1">
        <v>137</v>
      </c>
      <c r="B142" s="41" t="s">
        <v>20</v>
      </c>
      <c r="C142" s="15">
        <v>24</v>
      </c>
      <c r="D142" s="16">
        <v>24</v>
      </c>
      <c r="E142" s="17"/>
      <c r="F142" s="15"/>
      <c r="G142" s="16"/>
      <c r="H142" s="42">
        <v>22</v>
      </c>
      <c r="I142" s="15">
        <v>2</v>
      </c>
      <c r="J142" s="16">
        <v>2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26</v>
      </c>
      <c r="V142" s="16">
        <f t="shared" si="11"/>
        <v>26</v>
      </c>
      <c r="W142" s="17">
        <f t="shared" si="12"/>
        <v>22</v>
      </c>
      <c r="X142" s="17">
        <f t="shared" si="9"/>
        <v>48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/>
      <c r="D144" s="16"/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1" t="s">
        <v>49</v>
      </c>
      <c r="C145" s="15">
        <v>9</v>
      </c>
      <c r="D145" s="16">
        <v>10</v>
      </c>
      <c r="E145" s="17"/>
      <c r="F145" s="15"/>
      <c r="G145" s="16"/>
      <c r="H145" s="42"/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9</v>
      </c>
      <c r="V145" s="16">
        <f t="shared" si="11"/>
        <v>10</v>
      </c>
      <c r="W145" s="17">
        <f t="shared" si="12"/>
        <v>0</v>
      </c>
      <c r="X145" s="17">
        <f t="shared" si="9"/>
        <v>9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2</v>
      </c>
      <c r="D148" s="16">
        <v>5</v>
      </c>
      <c r="E148" s="17"/>
      <c r="F148" s="15">
        <v>1</v>
      </c>
      <c r="G148" s="16"/>
      <c r="H148" s="42">
        <v>4</v>
      </c>
      <c r="I148" s="15"/>
      <c r="J148" s="16"/>
      <c r="K148" s="17"/>
      <c r="L148" s="15"/>
      <c r="M148" s="16"/>
      <c r="N148" s="17"/>
      <c r="O148" s="15">
        <v>4</v>
      </c>
      <c r="P148" s="16">
        <v>2</v>
      </c>
      <c r="Q148" s="17"/>
      <c r="R148" s="15"/>
      <c r="S148" s="16"/>
      <c r="T148" s="17"/>
      <c r="U148" s="15">
        <f t="shared" si="10"/>
        <v>7</v>
      </c>
      <c r="V148" s="16">
        <f t="shared" si="11"/>
        <v>7</v>
      </c>
      <c r="W148" s="17">
        <f t="shared" si="12"/>
        <v>4</v>
      </c>
      <c r="X148" s="17">
        <f t="shared" si="9"/>
        <v>11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>
        <v>1</v>
      </c>
      <c r="D150" s="16">
        <v>1</v>
      </c>
      <c r="E150" s="17"/>
      <c r="F150" s="15"/>
      <c r="G150" s="16"/>
      <c r="H150" s="42">
        <v>55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1</v>
      </c>
      <c r="V150" s="16">
        <f t="shared" si="11"/>
        <v>1</v>
      </c>
      <c r="W150" s="17">
        <f t="shared" si="12"/>
        <v>55</v>
      </c>
      <c r="X150" s="17">
        <f t="shared" si="9"/>
        <v>56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/>
      <c r="D153" s="16"/>
      <c r="E153" s="17"/>
      <c r="F153" s="15">
        <v>2</v>
      </c>
      <c r="G153" s="16">
        <v>18</v>
      </c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2</v>
      </c>
      <c r="V153" s="16">
        <f t="shared" si="11"/>
        <v>18</v>
      </c>
      <c r="W153" s="17">
        <f t="shared" si="12"/>
        <v>0</v>
      </c>
      <c r="X153" s="17">
        <f t="shared" si="9"/>
        <v>2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3</v>
      </c>
      <c r="D155" s="16">
        <v>3</v>
      </c>
      <c r="E155" s="17"/>
      <c r="F155" s="15"/>
      <c r="G155" s="16"/>
      <c r="H155" s="42">
        <v>64</v>
      </c>
      <c r="I155" s="15">
        <v>2</v>
      </c>
      <c r="J155" s="16">
        <v>40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5</v>
      </c>
      <c r="V155" s="16">
        <f t="shared" si="11"/>
        <v>43</v>
      </c>
      <c r="W155" s="17">
        <f t="shared" si="12"/>
        <v>64</v>
      </c>
      <c r="X155" s="17">
        <f t="shared" si="9"/>
        <v>69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>
        <v>6</v>
      </c>
      <c r="D157" s="16">
        <v>3</v>
      </c>
      <c r="E157" s="17"/>
      <c r="F157" s="15">
        <v>1</v>
      </c>
      <c r="G157" s="16">
        <v>2</v>
      </c>
      <c r="H157" s="42"/>
      <c r="I157" s="15"/>
      <c r="J157" s="16"/>
      <c r="K157" s="17"/>
      <c r="L157" s="15"/>
      <c r="M157" s="16"/>
      <c r="N157" s="17"/>
      <c r="O157" s="15">
        <v>1</v>
      </c>
      <c r="P157" s="16"/>
      <c r="Q157" s="17"/>
      <c r="R157" s="15"/>
      <c r="S157" s="16"/>
      <c r="T157" s="17"/>
      <c r="U157" s="15">
        <f t="shared" si="10"/>
        <v>8</v>
      </c>
      <c r="V157" s="16">
        <f t="shared" si="11"/>
        <v>5</v>
      </c>
      <c r="W157" s="17">
        <f t="shared" si="12"/>
        <v>0</v>
      </c>
      <c r="X157" s="17">
        <f t="shared" si="9"/>
        <v>8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11</v>
      </c>
      <c r="D159" s="16">
        <v>8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11</v>
      </c>
      <c r="V159" s="16">
        <f t="shared" si="11"/>
        <v>8</v>
      </c>
      <c r="W159" s="17">
        <f t="shared" si="12"/>
        <v>0</v>
      </c>
      <c r="X159" s="17">
        <f t="shared" si="9"/>
        <v>11</v>
      </c>
    </row>
    <row r="160" spans="1:24" x14ac:dyDescent="0.15">
      <c r="A160" s="1">
        <v>155</v>
      </c>
      <c r="B160" s="41" t="s">
        <v>165</v>
      </c>
      <c r="C160" s="15"/>
      <c r="D160" s="16">
        <v>1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0</v>
      </c>
      <c r="V160" s="16">
        <f t="shared" si="11"/>
        <v>1</v>
      </c>
      <c r="W160" s="17">
        <f t="shared" si="12"/>
        <v>0</v>
      </c>
      <c r="X160" s="17">
        <f t="shared" si="9"/>
        <v>0</v>
      </c>
    </row>
    <row r="161" spans="1:24" x14ac:dyDescent="0.15">
      <c r="A161" s="1">
        <v>156</v>
      </c>
      <c r="B161" s="41" t="s">
        <v>40</v>
      </c>
      <c r="C161" s="15">
        <v>5</v>
      </c>
      <c r="D161" s="16">
        <v>2</v>
      </c>
      <c r="E161" s="17"/>
      <c r="F161" s="15"/>
      <c r="G161" s="16"/>
      <c r="H161" s="42"/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5</v>
      </c>
      <c r="V161" s="16">
        <f t="shared" si="11"/>
        <v>2</v>
      </c>
      <c r="W161" s="17">
        <f t="shared" si="12"/>
        <v>0</v>
      </c>
      <c r="X161" s="17">
        <f t="shared" si="9"/>
        <v>5</v>
      </c>
    </row>
    <row r="162" spans="1:24" x14ac:dyDescent="0.1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>
        <v>1</v>
      </c>
      <c r="G169" s="16"/>
      <c r="H169" s="42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1</v>
      </c>
      <c r="V169" s="16">
        <f t="shared" si="11"/>
        <v>0</v>
      </c>
      <c r="W169" s="17">
        <f t="shared" si="12"/>
        <v>0</v>
      </c>
      <c r="X169" s="17">
        <f t="shared" si="9"/>
        <v>1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>
        <v>2</v>
      </c>
      <c r="D172" s="16">
        <v>3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2</v>
      </c>
      <c r="V172" s="16">
        <f t="shared" si="11"/>
        <v>3</v>
      </c>
      <c r="W172" s="17">
        <f t="shared" si="12"/>
        <v>0</v>
      </c>
      <c r="X172" s="17">
        <f t="shared" si="9"/>
        <v>2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323</v>
      </c>
      <c r="D174" s="16">
        <v>68</v>
      </c>
      <c r="E174" s="17"/>
      <c r="F174" s="15">
        <v>1</v>
      </c>
      <c r="G174" s="16"/>
      <c r="H174" s="42">
        <v>89</v>
      </c>
      <c r="I174" s="15">
        <v>1</v>
      </c>
      <c r="J174" s="16">
        <v>6</v>
      </c>
      <c r="K174" s="17"/>
      <c r="L174" s="15"/>
      <c r="M174" s="16"/>
      <c r="N174" s="17"/>
      <c r="O174" s="15">
        <v>1</v>
      </c>
      <c r="P174" s="16">
        <v>1</v>
      </c>
      <c r="Q174" s="17"/>
      <c r="R174" s="15"/>
      <c r="S174" s="16"/>
      <c r="T174" s="17"/>
      <c r="U174" s="15">
        <f t="shared" si="10"/>
        <v>326</v>
      </c>
      <c r="V174" s="16">
        <f t="shared" si="11"/>
        <v>75</v>
      </c>
      <c r="W174" s="17">
        <f t="shared" si="12"/>
        <v>89</v>
      </c>
      <c r="X174" s="17">
        <f t="shared" si="9"/>
        <v>415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2</v>
      </c>
      <c r="D177" s="16">
        <v>3</v>
      </c>
      <c r="E177" s="17"/>
      <c r="F177" s="15"/>
      <c r="G177" s="16"/>
      <c r="H177" s="42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2</v>
      </c>
      <c r="V177" s="16">
        <f t="shared" si="11"/>
        <v>3</v>
      </c>
      <c r="W177" s="17">
        <f t="shared" si="12"/>
        <v>0</v>
      </c>
      <c r="X177" s="17">
        <f t="shared" si="9"/>
        <v>2</v>
      </c>
    </row>
    <row r="178" spans="1:24" x14ac:dyDescent="0.15">
      <c r="A178" s="1">
        <v>173</v>
      </c>
      <c r="B178" s="41" t="s">
        <v>153</v>
      </c>
      <c r="C178" s="15">
        <v>2</v>
      </c>
      <c r="D178" s="16"/>
      <c r="E178" s="17"/>
      <c r="F178" s="15">
        <v>3</v>
      </c>
      <c r="G178" s="16"/>
      <c r="H178" s="42">
        <v>1</v>
      </c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5</v>
      </c>
      <c r="V178" s="16">
        <f t="shared" si="11"/>
        <v>0</v>
      </c>
      <c r="W178" s="17">
        <f t="shared" si="12"/>
        <v>1</v>
      </c>
      <c r="X178" s="17">
        <f t="shared" si="9"/>
        <v>6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/>
      <c r="D180" s="16"/>
      <c r="E180" s="17"/>
      <c r="F180" s="15"/>
      <c r="G180" s="16">
        <v>2</v>
      </c>
      <c r="H180" s="42">
        <v>4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0</v>
      </c>
      <c r="V180" s="16">
        <f t="shared" si="11"/>
        <v>2</v>
      </c>
      <c r="W180" s="17">
        <f t="shared" si="12"/>
        <v>4</v>
      </c>
      <c r="X180" s="17">
        <f t="shared" si="9"/>
        <v>4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>
        <v>1</v>
      </c>
      <c r="D182" s="16"/>
      <c r="E182" s="17"/>
      <c r="F182" s="15"/>
      <c r="G182" s="16"/>
      <c r="H182" s="42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1</v>
      </c>
      <c r="V182" s="16">
        <f t="shared" si="11"/>
        <v>0</v>
      </c>
      <c r="W182" s="17">
        <f t="shared" si="12"/>
        <v>0</v>
      </c>
      <c r="X182" s="17">
        <f t="shared" si="9"/>
        <v>1</v>
      </c>
    </row>
    <row r="183" spans="1:24" x14ac:dyDescent="0.15">
      <c r="A183" s="1">
        <v>178</v>
      </c>
      <c r="B183" s="41" t="s">
        <v>209</v>
      </c>
      <c r="C183" s="15">
        <v>1</v>
      </c>
      <c r="D183" s="16"/>
      <c r="E183" s="17"/>
      <c r="F183" s="15"/>
      <c r="G183" s="16">
        <v>4</v>
      </c>
      <c r="H183" s="42"/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1</v>
      </c>
      <c r="V183" s="16">
        <f t="shared" si="11"/>
        <v>4</v>
      </c>
      <c r="W183" s="17">
        <f t="shared" si="12"/>
        <v>0</v>
      </c>
      <c r="X183" s="17">
        <f t="shared" si="9"/>
        <v>1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127</v>
      </c>
      <c r="D185" s="16">
        <v>138</v>
      </c>
      <c r="E185" s="17"/>
      <c r="F185" s="15"/>
      <c r="G185" s="16">
        <v>1</v>
      </c>
      <c r="H185" s="42">
        <v>5</v>
      </c>
      <c r="I185" s="15"/>
      <c r="J185" s="16"/>
      <c r="K185" s="17"/>
      <c r="L185" s="15"/>
      <c r="M185" s="16"/>
      <c r="N185" s="17"/>
      <c r="O185" s="15">
        <v>4</v>
      </c>
      <c r="P185" s="16">
        <v>5</v>
      </c>
      <c r="Q185" s="17"/>
      <c r="R185" s="15"/>
      <c r="S185" s="16"/>
      <c r="T185" s="17"/>
      <c r="U185" s="15">
        <f t="shared" si="10"/>
        <v>131</v>
      </c>
      <c r="V185" s="16">
        <f t="shared" si="11"/>
        <v>144</v>
      </c>
      <c r="W185" s="17">
        <f t="shared" si="12"/>
        <v>5</v>
      </c>
      <c r="X185" s="17">
        <f t="shared" si="9"/>
        <v>136</v>
      </c>
    </row>
    <row r="186" spans="1:24" x14ac:dyDescent="0.15">
      <c r="A186" s="1">
        <v>181</v>
      </c>
      <c r="B186" s="41" t="s">
        <v>14</v>
      </c>
      <c r="C186" s="15">
        <v>56</v>
      </c>
      <c r="D186" s="16">
        <v>48</v>
      </c>
      <c r="E186" s="17"/>
      <c r="F186" s="15"/>
      <c r="G186" s="16">
        <v>2</v>
      </c>
      <c r="H186" s="42">
        <v>22</v>
      </c>
      <c r="I186" s="15">
        <v>1</v>
      </c>
      <c r="J186" s="16">
        <v>1</v>
      </c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57</v>
      </c>
      <c r="V186" s="16">
        <f t="shared" si="11"/>
        <v>51</v>
      </c>
      <c r="W186" s="17">
        <f t="shared" si="12"/>
        <v>22</v>
      </c>
      <c r="X186" s="17">
        <f t="shared" si="9"/>
        <v>79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17</v>
      </c>
      <c r="D189" s="16">
        <v>14</v>
      </c>
      <c r="E189" s="17"/>
      <c r="F189" s="15">
        <v>4</v>
      </c>
      <c r="G189" s="16">
        <v>15</v>
      </c>
      <c r="H189" s="42">
        <v>5</v>
      </c>
      <c r="I189" s="15">
        <v>5</v>
      </c>
      <c r="J189" s="16">
        <v>2</v>
      </c>
      <c r="K189" s="17"/>
      <c r="L189" s="15"/>
      <c r="M189" s="16"/>
      <c r="N189" s="17"/>
      <c r="O189" s="15">
        <v>2</v>
      </c>
      <c r="P189" s="16"/>
      <c r="Q189" s="17"/>
      <c r="R189" s="15"/>
      <c r="S189" s="16"/>
      <c r="T189" s="17"/>
      <c r="U189" s="15">
        <f t="shared" si="10"/>
        <v>28</v>
      </c>
      <c r="V189" s="16">
        <f t="shared" si="11"/>
        <v>31</v>
      </c>
      <c r="W189" s="17">
        <f t="shared" si="12"/>
        <v>5</v>
      </c>
      <c r="X189" s="17">
        <f t="shared" si="9"/>
        <v>33</v>
      </c>
    </row>
    <row r="190" spans="1:24" x14ac:dyDescent="0.15">
      <c r="A190" s="1">
        <v>185</v>
      </c>
      <c r="B190" s="41" t="s">
        <v>42</v>
      </c>
      <c r="C190" s="15">
        <v>31</v>
      </c>
      <c r="D190" s="16">
        <v>29</v>
      </c>
      <c r="E190" s="17"/>
      <c r="F190" s="15">
        <v>2</v>
      </c>
      <c r="G190" s="16">
        <v>2</v>
      </c>
      <c r="H190" s="42">
        <v>14</v>
      </c>
      <c r="I190" s="15">
        <v>1</v>
      </c>
      <c r="J190" s="16">
        <v>2</v>
      </c>
      <c r="K190" s="17"/>
      <c r="L190" s="15">
        <v>3</v>
      </c>
      <c r="M190" s="16">
        <v>4</v>
      </c>
      <c r="N190" s="17"/>
      <c r="O190" s="15">
        <v>16</v>
      </c>
      <c r="P190" s="16">
        <v>10</v>
      </c>
      <c r="Q190" s="17"/>
      <c r="R190" s="15"/>
      <c r="S190" s="16"/>
      <c r="T190" s="17"/>
      <c r="U190" s="15">
        <f t="shared" si="10"/>
        <v>53</v>
      </c>
      <c r="V190" s="16">
        <f t="shared" si="11"/>
        <v>47</v>
      </c>
      <c r="W190" s="17">
        <f t="shared" si="12"/>
        <v>14</v>
      </c>
      <c r="X190" s="17">
        <f t="shared" si="9"/>
        <v>67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/>
      <c r="D192" s="16"/>
      <c r="E192" s="17"/>
      <c r="F192" s="15"/>
      <c r="G192" s="16"/>
      <c r="H192" s="42"/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0</v>
      </c>
      <c r="V192" s="16">
        <f t="shared" si="11"/>
        <v>0</v>
      </c>
      <c r="W192" s="17">
        <f t="shared" si="12"/>
        <v>0</v>
      </c>
      <c r="X192" s="17">
        <f t="shared" si="9"/>
        <v>0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4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4</v>
      </c>
      <c r="X194" s="17">
        <f t="shared" si="9"/>
        <v>4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/>
      <c r="D196" s="16"/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7</v>
      </c>
      <c r="D198" s="16">
        <v>3</v>
      </c>
      <c r="E198" s="17"/>
      <c r="F198" s="15"/>
      <c r="G198" s="16"/>
      <c r="H198" s="42"/>
      <c r="I198" s="15">
        <v>1</v>
      </c>
      <c r="J198" s="16">
        <v>1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8</v>
      </c>
      <c r="V198" s="16">
        <f t="shared" si="11"/>
        <v>4</v>
      </c>
      <c r="W198" s="17">
        <f t="shared" si="12"/>
        <v>0</v>
      </c>
      <c r="X198" s="17">
        <f t="shared" si="9"/>
        <v>8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0</v>
      </c>
      <c r="X199" s="17">
        <f t="shared" ref="X199:X254" si="13">U199+W199</f>
        <v>0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>
        <v>1</v>
      </c>
      <c r="D201" s="16">
        <v>3</v>
      </c>
      <c r="E201" s="17"/>
      <c r="F201" s="15"/>
      <c r="G201" s="16"/>
      <c r="H201" s="42">
        <v>3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1</v>
      </c>
      <c r="V201" s="16">
        <f t="shared" si="11"/>
        <v>3</v>
      </c>
      <c r="W201" s="17">
        <f t="shared" si="12"/>
        <v>3</v>
      </c>
      <c r="X201" s="17">
        <f t="shared" si="13"/>
        <v>4</v>
      </c>
    </row>
    <row r="202" spans="1:24" x14ac:dyDescent="0.15">
      <c r="A202" s="1">
        <v>197</v>
      </c>
      <c r="B202" s="41" t="s">
        <v>16</v>
      </c>
      <c r="C202" s="15">
        <v>18</v>
      </c>
      <c r="D202" s="16">
        <v>16</v>
      </c>
      <c r="E202" s="17"/>
      <c r="F202" s="15"/>
      <c r="G202" s="16"/>
      <c r="H202" s="42">
        <v>1</v>
      </c>
      <c r="I202" s="15"/>
      <c r="J202" s="16"/>
      <c r="K202" s="17"/>
      <c r="L202" s="15">
        <v>1</v>
      </c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19</v>
      </c>
      <c r="V202" s="16">
        <f t="shared" ref="V202:V251" si="15">D202+G202+J202+M202+P202+S202</f>
        <v>16</v>
      </c>
      <c r="W202" s="17">
        <f t="shared" ref="W202:W251" si="16">E202+H202+K202+N202+Q202+T202</f>
        <v>1</v>
      </c>
      <c r="X202" s="17">
        <f t="shared" si="13"/>
        <v>20</v>
      </c>
    </row>
    <row r="203" spans="1:24" x14ac:dyDescent="0.15">
      <c r="A203" s="1">
        <v>198</v>
      </c>
      <c r="B203" s="41" t="s">
        <v>48</v>
      </c>
      <c r="C203" s="15">
        <v>11</v>
      </c>
      <c r="D203" s="16">
        <v>19</v>
      </c>
      <c r="E203" s="17"/>
      <c r="F203" s="15"/>
      <c r="G203" s="16"/>
      <c r="H203" s="42">
        <v>9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11</v>
      </c>
      <c r="V203" s="16">
        <f t="shared" si="15"/>
        <v>19</v>
      </c>
      <c r="W203" s="17">
        <f t="shared" si="16"/>
        <v>9</v>
      </c>
      <c r="X203" s="17">
        <f t="shared" si="13"/>
        <v>20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/>
      <c r="D206" s="16"/>
      <c r="E206" s="17"/>
      <c r="F206" s="15">
        <v>1</v>
      </c>
      <c r="G206" s="16"/>
      <c r="H206" s="42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1</v>
      </c>
      <c r="V206" s="16">
        <f t="shared" si="15"/>
        <v>0</v>
      </c>
      <c r="W206" s="17">
        <f t="shared" si="16"/>
        <v>0</v>
      </c>
      <c r="X206" s="17">
        <f t="shared" si="13"/>
        <v>1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>
        <v>1</v>
      </c>
      <c r="J208" s="16">
        <v>1</v>
      </c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1</v>
      </c>
      <c r="V208" s="16">
        <f t="shared" si="15"/>
        <v>1</v>
      </c>
      <c r="W208" s="17">
        <f t="shared" si="16"/>
        <v>0</v>
      </c>
      <c r="X208" s="17">
        <f t="shared" si="13"/>
        <v>1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41" t="s">
        <v>136</v>
      </c>
      <c r="C213" s="15">
        <v>7</v>
      </c>
      <c r="D213" s="16">
        <v>3</v>
      </c>
      <c r="E213" s="17"/>
      <c r="F213" s="15"/>
      <c r="G213" s="16"/>
      <c r="H213" s="42"/>
      <c r="I213" s="15">
        <v>37</v>
      </c>
      <c r="J213" s="16">
        <v>22</v>
      </c>
      <c r="K213" s="17"/>
      <c r="L213" s="15">
        <v>2</v>
      </c>
      <c r="M213" s="16"/>
      <c r="N213" s="17"/>
      <c r="O213" s="15">
        <v>37</v>
      </c>
      <c r="P213" s="16">
        <v>12</v>
      </c>
      <c r="Q213" s="17"/>
      <c r="R213" s="15"/>
      <c r="S213" s="16"/>
      <c r="T213" s="17"/>
      <c r="U213" s="15">
        <f t="shared" si="14"/>
        <v>83</v>
      </c>
      <c r="V213" s="16">
        <f t="shared" si="15"/>
        <v>37</v>
      </c>
      <c r="W213" s="17">
        <f t="shared" si="16"/>
        <v>0</v>
      </c>
      <c r="X213" s="17">
        <f t="shared" si="13"/>
        <v>83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2</v>
      </c>
      <c r="D216" s="16">
        <v>3</v>
      </c>
      <c r="E216" s="17"/>
      <c r="F216" s="15"/>
      <c r="G216" s="16">
        <v>2</v>
      </c>
      <c r="H216" s="42"/>
      <c r="I216" s="15">
        <v>3</v>
      </c>
      <c r="J216" s="16">
        <v>2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5</v>
      </c>
      <c r="V216" s="16">
        <f t="shared" si="15"/>
        <v>7</v>
      </c>
      <c r="W216" s="17">
        <f t="shared" si="16"/>
        <v>0</v>
      </c>
      <c r="X216" s="17">
        <f t="shared" si="13"/>
        <v>5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/>
      <c r="D219" s="16"/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1" t="s">
        <v>155</v>
      </c>
      <c r="C220" s="15"/>
      <c r="D220" s="16"/>
      <c r="E220" s="17"/>
      <c r="F220" s="15"/>
      <c r="G220" s="16"/>
      <c r="H220" s="42">
        <v>9</v>
      </c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0</v>
      </c>
      <c r="V220" s="16">
        <f t="shared" si="15"/>
        <v>0</v>
      </c>
      <c r="W220" s="17">
        <f t="shared" si="16"/>
        <v>9</v>
      </c>
      <c r="X220" s="17">
        <f t="shared" si="13"/>
        <v>9</v>
      </c>
    </row>
    <row r="221" spans="1:24" x14ac:dyDescent="0.15">
      <c r="A221" s="1">
        <v>216</v>
      </c>
      <c r="B221" s="41" t="s">
        <v>144</v>
      </c>
      <c r="C221" s="15">
        <v>4</v>
      </c>
      <c r="D221" s="16">
        <v>5</v>
      </c>
      <c r="E221" s="17"/>
      <c r="F221" s="15"/>
      <c r="G221" s="16"/>
      <c r="H221" s="42">
        <v>2</v>
      </c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4</v>
      </c>
      <c r="V221" s="16">
        <f t="shared" si="15"/>
        <v>5</v>
      </c>
      <c r="W221" s="17">
        <f t="shared" si="16"/>
        <v>2</v>
      </c>
      <c r="X221" s="17">
        <f t="shared" si="13"/>
        <v>6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0</v>
      </c>
      <c r="X225" s="17">
        <f t="shared" si="13"/>
        <v>0</v>
      </c>
    </row>
    <row r="226" spans="1:24" x14ac:dyDescent="0.15">
      <c r="A226" s="1">
        <v>221</v>
      </c>
      <c r="B226" s="41" t="s">
        <v>74</v>
      </c>
      <c r="C226" s="15">
        <v>1</v>
      </c>
      <c r="D226" s="16"/>
      <c r="E226" s="17"/>
      <c r="F226" s="15"/>
      <c r="G226" s="16">
        <v>1</v>
      </c>
      <c r="H226" s="42">
        <v>4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1</v>
      </c>
      <c r="V226" s="16">
        <f t="shared" si="15"/>
        <v>1</v>
      </c>
      <c r="W226" s="17">
        <f t="shared" si="16"/>
        <v>4</v>
      </c>
      <c r="X226" s="17">
        <f t="shared" si="13"/>
        <v>5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2</v>
      </c>
      <c r="D229" s="16">
        <v>1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2</v>
      </c>
      <c r="V229" s="16">
        <f t="shared" si="15"/>
        <v>1</v>
      </c>
      <c r="W229" s="17">
        <f t="shared" si="16"/>
        <v>0</v>
      </c>
      <c r="X229" s="17">
        <f t="shared" si="13"/>
        <v>2</v>
      </c>
    </row>
    <row r="230" spans="1:24" x14ac:dyDescent="0.15">
      <c r="A230" s="1">
        <v>225</v>
      </c>
      <c r="B230" s="41" t="s">
        <v>89</v>
      </c>
      <c r="C230" s="15">
        <v>9</v>
      </c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9</v>
      </c>
      <c r="V230" s="16">
        <f t="shared" si="15"/>
        <v>0</v>
      </c>
      <c r="W230" s="17">
        <f t="shared" si="16"/>
        <v>0</v>
      </c>
      <c r="X230" s="17">
        <f t="shared" si="13"/>
        <v>9</v>
      </c>
    </row>
    <row r="231" spans="1:24" x14ac:dyDescent="0.15">
      <c r="A231" s="1">
        <v>226</v>
      </c>
      <c r="B231" s="41" t="s">
        <v>45</v>
      </c>
      <c r="C231" s="15"/>
      <c r="D231" s="16">
        <v>12</v>
      </c>
      <c r="E231" s="17"/>
      <c r="F231" s="15">
        <v>16</v>
      </c>
      <c r="G231" s="16">
        <v>20</v>
      </c>
      <c r="H231" s="42">
        <v>4</v>
      </c>
      <c r="I231" s="15">
        <v>1</v>
      </c>
      <c r="J231" s="16">
        <v>1</v>
      </c>
      <c r="K231" s="17"/>
      <c r="L231" s="15"/>
      <c r="M231" s="16"/>
      <c r="N231" s="17"/>
      <c r="O231" s="15">
        <v>48</v>
      </c>
      <c r="P231" s="16">
        <v>24</v>
      </c>
      <c r="Q231" s="17"/>
      <c r="R231" s="15"/>
      <c r="S231" s="16"/>
      <c r="T231" s="17"/>
      <c r="U231" s="15">
        <f t="shared" si="14"/>
        <v>65</v>
      </c>
      <c r="V231" s="16">
        <f t="shared" si="15"/>
        <v>57</v>
      </c>
      <c r="W231" s="17">
        <f t="shared" si="16"/>
        <v>4</v>
      </c>
      <c r="X231" s="17">
        <f t="shared" si="13"/>
        <v>69</v>
      </c>
    </row>
    <row r="232" spans="1:24" x14ac:dyDescent="0.1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>
        <v>3</v>
      </c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3</v>
      </c>
      <c r="X232" s="17">
        <f t="shared" si="13"/>
        <v>3</v>
      </c>
    </row>
    <row r="233" spans="1:24" x14ac:dyDescent="0.15">
      <c r="A233" s="1">
        <v>228</v>
      </c>
      <c r="B233" s="41" t="s">
        <v>210</v>
      </c>
      <c r="C233" s="15"/>
      <c r="D233" s="16">
        <v>2</v>
      </c>
      <c r="E233" s="17"/>
      <c r="F233" s="15"/>
      <c r="G233" s="16"/>
      <c r="H233" s="42"/>
      <c r="I233" s="15"/>
      <c r="J233" s="16"/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0</v>
      </c>
      <c r="V233" s="16">
        <f t="shared" si="15"/>
        <v>2</v>
      </c>
      <c r="W233" s="17">
        <f t="shared" si="16"/>
        <v>0</v>
      </c>
      <c r="X233" s="17">
        <f t="shared" si="13"/>
        <v>0</v>
      </c>
    </row>
    <row r="234" spans="1:24" x14ac:dyDescent="0.15">
      <c r="A234" s="1">
        <v>229</v>
      </c>
      <c r="B234" s="41" t="s">
        <v>134</v>
      </c>
      <c r="C234" s="15"/>
      <c r="D234" s="16">
        <v>1</v>
      </c>
      <c r="E234" s="17"/>
      <c r="F234" s="15"/>
      <c r="G234" s="16"/>
      <c r="H234" s="42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0</v>
      </c>
      <c r="V234" s="16">
        <f t="shared" si="15"/>
        <v>1</v>
      </c>
      <c r="W234" s="17">
        <f t="shared" si="16"/>
        <v>0</v>
      </c>
      <c r="X234" s="17">
        <f t="shared" si="13"/>
        <v>0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1" t="s">
        <v>203</v>
      </c>
      <c r="C237" s="15">
        <v>1</v>
      </c>
      <c r="D237" s="16">
        <v>1</v>
      </c>
      <c r="E237" s="17"/>
      <c r="F237" s="15"/>
      <c r="G237" s="16">
        <v>1</v>
      </c>
      <c r="H237" s="42">
        <v>15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1</v>
      </c>
      <c r="V237" s="16">
        <f t="shared" si="15"/>
        <v>2</v>
      </c>
      <c r="W237" s="17">
        <f t="shared" si="16"/>
        <v>15</v>
      </c>
      <c r="X237" s="17">
        <f t="shared" si="13"/>
        <v>16</v>
      </c>
    </row>
    <row r="238" spans="1:24" x14ac:dyDescent="0.15">
      <c r="A238" s="1">
        <v>233</v>
      </c>
      <c r="B238" s="41" t="s">
        <v>145</v>
      </c>
      <c r="C238" s="15"/>
      <c r="D238" s="16"/>
      <c r="E238" s="17"/>
      <c r="F238" s="15"/>
      <c r="G238" s="16"/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0</v>
      </c>
      <c r="V238" s="16">
        <f t="shared" si="15"/>
        <v>0</v>
      </c>
      <c r="W238" s="17">
        <f t="shared" si="16"/>
        <v>0</v>
      </c>
      <c r="X238" s="17">
        <f t="shared" si="13"/>
        <v>0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>
        <v>5</v>
      </c>
      <c r="D245" s="16">
        <v>2</v>
      </c>
      <c r="E245" s="17"/>
      <c r="F245" s="15"/>
      <c r="G245" s="16"/>
      <c r="H245" s="42">
        <v>53</v>
      </c>
      <c r="I245" s="15"/>
      <c r="J245" s="16">
        <v>1</v>
      </c>
      <c r="K245" s="17"/>
      <c r="L245" s="15"/>
      <c r="M245" s="16"/>
      <c r="N245" s="17">
        <v>4</v>
      </c>
      <c r="O245" s="15"/>
      <c r="P245" s="16"/>
      <c r="Q245" s="17"/>
      <c r="R245" s="15"/>
      <c r="S245" s="16"/>
      <c r="T245" s="17"/>
      <c r="U245" s="15">
        <f t="shared" si="14"/>
        <v>5</v>
      </c>
      <c r="V245" s="16">
        <f t="shared" si="15"/>
        <v>3</v>
      </c>
      <c r="W245" s="17">
        <f t="shared" si="16"/>
        <v>57</v>
      </c>
      <c r="X245" s="17">
        <f t="shared" si="13"/>
        <v>62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1" t="s">
        <v>15</v>
      </c>
      <c r="C247" s="15">
        <v>553</v>
      </c>
      <c r="D247" s="16">
        <v>404</v>
      </c>
      <c r="E247" s="17"/>
      <c r="F247" s="15">
        <v>6</v>
      </c>
      <c r="G247" s="16">
        <v>2</v>
      </c>
      <c r="H247" s="42"/>
      <c r="I247" s="15">
        <v>605</v>
      </c>
      <c r="J247" s="16">
        <v>617</v>
      </c>
      <c r="K247" s="17"/>
      <c r="L247" s="15">
        <v>39</v>
      </c>
      <c r="M247" s="16">
        <v>1</v>
      </c>
      <c r="N247" s="17">
        <v>62</v>
      </c>
      <c r="O247" s="15">
        <v>4</v>
      </c>
      <c r="P247" s="16"/>
      <c r="Q247" s="17"/>
      <c r="R247" s="15"/>
      <c r="S247" s="16"/>
      <c r="T247" s="17"/>
      <c r="U247" s="15">
        <f t="shared" si="14"/>
        <v>1207</v>
      </c>
      <c r="V247" s="16">
        <f t="shared" si="15"/>
        <v>1024</v>
      </c>
      <c r="W247" s="17">
        <f t="shared" si="16"/>
        <v>62</v>
      </c>
      <c r="X247" s="17">
        <f t="shared" si="13"/>
        <v>1269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/>
      <c r="D251" s="31"/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1:24" ht="11.25" thickBot="1" x14ac:dyDescent="0.2">
      <c r="B252" s="38" t="s">
        <v>7</v>
      </c>
      <c r="C252" s="36">
        <f t="shared" ref="C252:T252" si="17">SUM(C6:C251)</f>
        <v>21955</v>
      </c>
      <c r="D252" s="33">
        <f t="shared" si="17"/>
        <v>16459</v>
      </c>
      <c r="E252" s="34">
        <f t="shared" si="17"/>
        <v>0</v>
      </c>
      <c r="F252" s="36">
        <f t="shared" si="17"/>
        <v>101</v>
      </c>
      <c r="G252" s="33">
        <f t="shared" si="17"/>
        <v>295</v>
      </c>
      <c r="H252" s="34">
        <f t="shared" si="17"/>
        <v>7996</v>
      </c>
      <c r="I252" s="36">
        <f t="shared" si="17"/>
        <v>1647</v>
      </c>
      <c r="J252" s="33">
        <f t="shared" si="17"/>
        <v>1503</v>
      </c>
      <c r="K252" s="34">
        <f t="shared" si="17"/>
        <v>0</v>
      </c>
      <c r="L252" s="36">
        <f t="shared" si="17"/>
        <v>61</v>
      </c>
      <c r="M252" s="33">
        <f t="shared" si="17"/>
        <v>9</v>
      </c>
      <c r="N252" s="34">
        <f t="shared" si="17"/>
        <v>239</v>
      </c>
      <c r="O252" s="36">
        <f t="shared" si="17"/>
        <v>219</v>
      </c>
      <c r="P252" s="33">
        <f t="shared" si="17"/>
        <v>125</v>
      </c>
      <c r="Q252" s="34">
        <f t="shared" si="17"/>
        <v>0</v>
      </c>
      <c r="R252" s="36">
        <f t="shared" si="17"/>
        <v>2</v>
      </c>
      <c r="S252" s="33">
        <f t="shared" si="17"/>
        <v>0</v>
      </c>
      <c r="T252" s="34">
        <f t="shared" si="17"/>
        <v>0</v>
      </c>
      <c r="U252" s="36">
        <f>SUM(U6:U250)</f>
        <v>23985</v>
      </c>
      <c r="V252" s="33">
        <f>SUM(V6:V250)</f>
        <v>18391</v>
      </c>
      <c r="W252" s="34">
        <f>SUM(W6:W250)</f>
        <v>8235</v>
      </c>
      <c r="X252" s="34">
        <f t="shared" si="13"/>
        <v>32220</v>
      </c>
    </row>
    <row r="253" spans="1:24" ht="11.25" thickBot="1" x14ac:dyDescent="0.2">
      <c r="B253" s="46" t="s">
        <v>244</v>
      </c>
      <c r="C253" s="36">
        <v>28465</v>
      </c>
      <c r="D253" s="33">
        <v>27359</v>
      </c>
      <c r="E253" s="34"/>
      <c r="F253" s="36">
        <v>471</v>
      </c>
      <c r="G253" s="33">
        <v>764</v>
      </c>
      <c r="H253" s="47"/>
      <c r="I253" s="36">
        <v>258</v>
      </c>
      <c r="J253" s="33">
        <v>249</v>
      </c>
      <c r="K253" s="34"/>
      <c r="L253" s="36">
        <v>46</v>
      </c>
      <c r="M253" s="33">
        <v>45</v>
      </c>
      <c r="N253" s="34"/>
      <c r="O253" s="36">
        <v>1074</v>
      </c>
      <c r="P253" s="33">
        <v>880</v>
      </c>
      <c r="Q253" s="34"/>
      <c r="R253" s="36">
        <v>1</v>
      </c>
      <c r="S253" s="33"/>
      <c r="T253" s="34"/>
      <c r="U253" s="36">
        <f>C253+F253+I253+L253+O253+R253</f>
        <v>30315</v>
      </c>
      <c r="V253" s="33">
        <f>D253+G253+J253+M253+P253+S253</f>
        <v>29297</v>
      </c>
      <c r="W253" s="34">
        <f>E253+H253+K253+N253+Q253+T253</f>
        <v>0</v>
      </c>
      <c r="X253" s="34">
        <f t="shared" si="13"/>
        <v>30315</v>
      </c>
    </row>
    <row r="254" spans="1:24" ht="11.25" thickBot="1" x14ac:dyDescent="0.2">
      <c r="B254" s="46" t="s">
        <v>8</v>
      </c>
      <c r="C254" s="36">
        <f t="shared" ref="C254:W254" si="18">SUM(C252:C253)</f>
        <v>50420</v>
      </c>
      <c r="D254" s="33">
        <f t="shared" si="18"/>
        <v>43818</v>
      </c>
      <c r="E254" s="34">
        <f t="shared" si="18"/>
        <v>0</v>
      </c>
      <c r="F254" s="36">
        <f t="shared" si="18"/>
        <v>572</v>
      </c>
      <c r="G254" s="33">
        <f t="shared" si="18"/>
        <v>1059</v>
      </c>
      <c r="H254" s="34">
        <f t="shared" si="18"/>
        <v>7996</v>
      </c>
      <c r="I254" s="36">
        <f t="shared" si="18"/>
        <v>1905</v>
      </c>
      <c r="J254" s="33">
        <f t="shared" si="18"/>
        <v>1752</v>
      </c>
      <c r="K254" s="34">
        <f t="shared" si="18"/>
        <v>0</v>
      </c>
      <c r="L254" s="36">
        <f t="shared" si="18"/>
        <v>107</v>
      </c>
      <c r="M254" s="33">
        <f t="shared" si="18"/>
        <v>54</v>
      </c>
      <c r="N254" s="34">
        <f t="shared" si="18"/>
        <v>239</v>
      </c>
      <c r="O254" s="36">
        <f t="shared" si="18"/>
        <v>1293</v>
      </c>
      <c r="P254" s="33">
        <f t="shared" si="18"/>
        <v>1005</v>
      </c>
      <c r="Q254" s="34">
        <f t="shared" si="18"/>
        <v>0</v>
      </c>
      <c r="R254" s="36">
        <f t="shared" si="18"/>
        <v>3</v>
      </c>
      <c r="S254" s="33">
        <f t="shared" si="18"/>
        <v>0</v>
      </c>
      <c r="T254" s="34">
        <f t="shared" si="18"/>
        <v>0</v>
      </c>
      <c r="U254" s="36">
        <f t="shared" si="18"/>
        <v>54300</v>
      </c>
      <c r="V254" s="33">
        <f t="shared" si="18"/>
        <v>47688</v>
      </c>
      <c r="W254" s="34">
        <f t="shared" si="18"/>
        <v>8235</v>
      </c>
      <c r="X254" s="34">
        <f t="shared" si="13"/>
        <v>62535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>
      <selection activeCell="B2" sqref="B2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281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70" t="s">
        <v>248</v>
      </c>
      <c r="D4" s="171"/>
      <c r="E4" s="171"/>
      <c r="F4" s="170" t="s">
        <v>249</v>
      </c>
      <c r="G4" s="171"/>
      <c r="H4" s="172"/>
      <c r="I4" s="170" t="s">
        <v>250</v>
      </c>
      <c r="J4" s="171"/>
      <c r="K4" s="172"/>
      <c r="L4" s="170" t="s">
        <v>251</v>
      </c>
      <c r="M4" s="171"/>
      <c r="N4" s="172"/>
      <c r="O4" s="170" t="s">
        <v>252</v>
      </c>
      <c r="P4" s="171"/>
      <c r="Q4" s="172"/>
      <c r="R4" s="170" t="s">
        <v>253</v>
      </c>
      <c r="S4" s="171"/>
      <c r="T4" s="172"/>
      <c r="U4" s="170" t="s">
        <v>254</v>
      </c>
      <c r="V4" s="171"/>
      <c r="W4" s="172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406</v>
      </c>
      <c r="D6" s="28">
        <f>'GİRİŞ FORMU'!D6</f>
        <v>254</v>
      </c>
      <c r="E6" s="29">
        <f>'GİRİŞ FORMU'!E6</f>
        <v>0</v>
      </c>
      <c r="F6" s="27">
        <f>'GİRİŞ FORMU'!F6</f>
        <v>4</v>
      </c>
      <c r="G6" s="28">
        <f>'GİRİŞ FORMU'!G6</f>
        <v>1</v>
      </c>
      <c r="H6" s="29">
        <f>'GİRİŞ FORMU'!H6</f>
        <v>1806</v>
      </c>
      <c r="I6" s="27">
        <f>'GİRİŞ FORMU'!I6</f>
        <v>45</v>
      </c>
      <c r="J6" s="28">
        <f>'GİRİŞ FORMU'!J6</f>
        <v>47</v>
      </c>
      <c r="K6" s="29">
        <f>'GİRİŞ FORMU'!K6</f>
        <v>0</v>
      </c>
      <c r="L6" s="27">
        <f>'GİRİŞ FORMU'!L6</f>
        <v>3</v>
      </c>
      <c r="M6" s="28">
        <f>'GİRİŞ FORMU'!M6</f>
        <v>0</v>
      </c>
      <c r="N6" s="29">
        <f>'GİRİŞ FORMU'!N6</f>
        <v>142</v>
      </c>
      <c r="O6" s="27">
        <f>'GİRİŞ FORMU'!O6</f>
        <v>1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459</v>
      </c>
      <c r="V6" s="16">
        <f>D6+G6+J6+M6+P6+S6</f>
        <v>302</v>
      </c>
      <c r="W6" s="17">
        <f>E6+H6+K6+N6+Q6+T6</f>
        <v>1948</v>
      </c>
      <c r="X6" s="18">
        <f>U6+W6</f>
        <v>2407</v>
      </c>
    </row>
    <row r="7" spans="2:24" x14ac:dyDescent="0.15">
      <c r="B7" s="22" t="s">
        <v>0</v>
      </c>
      <c r="C7" s="15">
        <f>'GİRİŞ FORMU'!C8</f>
        <v>11616</v>
      </c>
      <c r="D7" s="16">
        <f>'GİRİŞ FORMU'!D8</f>
        <v>8653</v>
      </c>
      <c r="E7" s="17">
        <f>'GİRİŞ FORMU'!E8</f>
        <v>0</v>
      </c>
      <c r="F7" s="15">
        <f>'GİRİŞ FORMU'!F8</f>
        <v>5</v>
      </c>
      <c r="G7" s="16">
        <f>'GİRİŞ FORMU'!G8</f>
        <v>4</v>
      </c>
      <c r="H7" s="17">
        <f>'GİRİŞ FORMU'!H8</f>
        <v>1069</v>
      </c>
      <c r="I7" s="15">
        <f>'GİRİŞ FORMU'!I8</f>
        <v>43</v>
      </c>
      <c r="J7" s="16">
        <f>'GİRİŞ FORMU'!J8</f>
        <v>44</v>
      </c>
      <c r="K7" s="17">
        <f>'GİRİŞ FORMU'!K8</f>
        <v>0</v>
      </c>
      <c r="L7" s="15">
        <f>'GİRİŞ FORMU'!L8</f>
        <v>1</v>
      </c>
      <c r="M7" s="16">
        <f>'GİRİŞ FORMU'!M8</f>
        <v>0</v>
      </c>
      <c r="N7" s="17">
        <f>'GİRİŞ FORMU'!N8</f>
        <v>1</v>
      </c>
      <c r="O7" s="15">
        <f>'GİRİŞ FORMU'!O8</f>
        <v>0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11665</v>
      </c>
      <c r="V7" s="16">
        <f t="shared" ref="V7:W68" si="1">D7+G7+J7+M7+P7+S7</f>
        <v>8701</v>
      </c>
      <c r="W7" s="17">
        <f t="shared" si="1"/>
        <v>1070</v>
      </c>
      <c r="X7" s="19">
        <f t="shared" ref="X7:X70" si="2">U7+W7</f>
        <v>12735</v>
      </c>
    </row>
    <row r="8" spans="2:24" x14ac:dyDescent="0.15">
      <c r="B8" s="22" t="s">
        <v>199</v>
      </c>
      <c r="C8" s="15">
        <f>'GİRİŞ FORMU'!C15</f>
        <v>4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22</v>
      </c>
      <c r="I8" s="15">
        <f>'GİRİŞ FORMU'!I15</f>
        <v>2</v>
      </c>
      <c r="J8" s="16">
        <f>'GİRİŞ FORMU'!J15</f>
        <v>5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6</v>
      </c>
      <c r="V8" s="16">
        <f t="shared" si="1"/>
        <v>13</v>
      </c>
      <c r="W8" s="17">
        <f t="shared" si="1"/>
        <v>22</v>
      </c>
      <c r="X8" s="19">
        <f t="shared" si="2"/>
        <v>28</v>
      </c>
    </row>
    <row r="9" spans="2:24" x14ac:dyDescent="0.15">
      <c r="B9" s="22" t="s">
        <v>51</v>
      </c>
      <c r="C9" s="15">
        <f>'GİRİŞ FORMU'!C16</f>
        <v>2</v>
      </c>
      <c r="D9" s="16">
        <f>'GİRİŞ FORMU'!D16</f>
        <v>3</v>
      </c>
      <c r="E9" s="17">
        <f>'GİRİŞ FORMU'!E16</f>
        <v>0</v>
      </c>
      <c r="F9" s="15">
        <f>'GİRİŞ FORMU'!F16</f>
        <v>0</v>
      </c>
      <c r="G9" s="16">
        <f>'GİRİŞ FORMU'!G16</f>
        <v>2</v>
      </c>
      <c r="H9" s="17">
        <f>'GİRİŞ FORMU'!H16</f>
        <v>2</v>
      </c>
      <c r="I9" s="15">
        <f>'GİRİŞ FORMU'!I16</f>
        <v>9</v>
      </c>
      <c r="J9" s="16">
        <f>'GİRİŞ FORMU'!J16</f>
        <v>9</v>
      </c>
      <c r="K9" s="17">
        <f>'GİRİŞ FORMU'!K16</f>
        <v>0</v>
      </c>
      <c r="L9" s="15">
        <f>'GİRİŞ FORMU'!L16</f>
        <v>2</v>
      </c>
      <c r="M9" s="16">
        <f>'GİRİŞ FORMU'!M16</f>
        <v>0</v>
      </c>
      <c r="N9" s="17">
        <f>'GİRİŞ FORMU'!N16</f>
        <v>0</v>
      </c>
      <c r="O9" s="15">
        <f>'GİRİŞ FORMU'!O16</f>
        <v>7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20</v>
      </c>
      <c r="V9" s="16">
        <f t="shared" si="1"/>
        <v>14</v>
      </c>
      <c r="W9" s="17">
        <f t="shared" si="1"/>
        <v>2</v>
      </c>
      <c r="X9" s="19">
        <f t="shared" si="2"/>
        <v>22</v>
      </c>
    </row>
    <row r="10" spans="2:24" x14ac:dyDescent="0.15">
      <c r="B10" s="22" t="s">
        <v>28</v>
      </c>
      <c r="C10" s="15">
        <f>'GİRİŞ FORMU'!C18</f>
        <v>28</v>
      </c>
      <c r="D10" s="16">
        <f>'GİRİŞ FORMU'!D18</f>
        <v>36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88</v>
      </c>
      <c r="I10" s="15">
        <f>'GİRİŞ FORMU'!I18</f>
        <v>7</v>
      </c>
      <c r="J10" s="16">
        <f>'GİRİŞ FORMU'!J18</f>
        <v>12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1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35</v>
      </c>
      <c r="V10" s="16">
        <f t="shared" si="1"/>
        <v>48</v>
      </c>
      <c r="W10" s="17">
        <f t="shared" si="1"/>
        <v>89</v>
      </c>
      <c r="X10" s="19">
        <f t="shared" si="2"/>
        <v>124</v>
      </c>
    </row>
    <row r="11" spans="2:24" x14ac:dyDescent="0.15">
      <c r="B11" s="22" t="s">
        <v>9</v>
      </c>
      <c r="C11" s="15">
        <f>'GİRİŞ FORMU'!C19</f>
        <v>399</v>
      </c>
      <c r="D11" s="16">
        <f>'GİRİŞ FORMU'!D19</f>
        <v>417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645</v>
      </c>
      <c r="I11" s="15">
        <f>'GİRİŞ FORMU'!I19</f>
        <v>1</v>
      </c>
      <c r="J11" s="16">
        <f>'GİRİŞ FORMU'!J19</f>
        <v>2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400</v>
      </c>
      <c r="V11" s="16">
        <f t="shared" si="1"/>
        <v>419</v>
      </c>
      <c r="W11" s="17">
        <f t="shared" si="1"/>
        <v>645</v>
      </c>
      <c r="X11" s="19">
        <f t="shared" si="2"/>
        <v>1045</v>
      </c>
    </row>
    <row r="12" spans="2:24" x14ac:dyDescent="0.15">
      <c r="B12" s="23" t="s">
        <v>34</v>
      </c>
      <c r="C12" s="15">
        <f>'GİRİŞ FORMU'!C20</f>
        <v>3</v>
      </c>
      <c r="D12" s="16">
        <f>'GİRİŞ FORMU'!D20</f>
        <v>3</v>
      </c>
      <c r="E12" s="17">
        <f>'GİRİŞ FORMU'!E20</f>
        <v>0</v>
      </c>
      <c r="F12" s="15">
        <f>'GİRİŞ FORMU'!F20</f>
        <v>2</v>
      </c>
      <c r="G12" s="16">
        <f>'GİRİŞ FORMU'!G20</f>
        <v>2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4</v>
      </c>
      <c r="M12" s="16">
        <f>'GİRİŞ FORMU'!M20</f>
        <v>2</v>
      </c>
      <c r="N12" s="17">
        <f>'GİRİŞ FORMU'!N20</f>
        <v>0</v>
      </c>
      <c r="O12" s="15">
        <f>'GİRİŞ FORMU'!O20</f>
        <v>8</v>
      </c>
      <c r="P12" s="16">
        <f>'GİRİŞ FORMU'!P20</f>
        <v>3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17</v>
      </c>
      <c r="V12" s="16">
        <f t="shared" si="1"/>
        <v>10</v>
      </c>
      <c r="W12" s="17">
        <f t="shared" si="1"/>
        <v>0</v>
      </c>
      <c r="X12" s="19">
        <f t="shared" si="2"/>
        <v>17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3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3</v>
      </c>
      <c r="V15" s="16">
        <f t="shared" si="1"/>
        <v>0</v>
      </c>
      <c r="W15" s="17">
        <f t="shared" si="1"/>
        <v>0</v>
      </c>
      <c r="X15" s="19">
        <f t="shared" si="2"/>
        <v>3</v>
      </c>
    </row>
    <row r="16" spans="2:24" x14ac:dyDescent="0.15">
      <c r="B16" s="23" t="s">
        <v>35</v>
      </c>
      <c r="C16" s="15">
        <f>'GİRİŞ FORMU'!C30</f>
        <v>5</v>
      </c>
      <c r="D16" s="16">
        <f>'GİRİŞ FORMU'!D30</f>
        <v>5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1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6</v>
      </c>
      <c r="V16" s="16">
        <f t="shared" si="1"/>
        <v>6</v>
      </c>
      <c r="W16" s="17">
        <f t="shared" si="1"/>
        <v>1</v>
      </c>
      <c r="X16" s="19">
        <f t="shared" si="2"/>
        <v>7</v>
      </c>
    </row>
    <row r="17" spans="2:24" x14ac:dyDescent="0.15">
      <c r="B17" s="22" t="s">
        <v>21</v>
      </c>
      <c r="C17" s="15">
        <f>'GİRİŞ FORMU'!C31</f>
        <v>519</v>
      </c>
      <c r="D17" s="16">
        <f>'GİRİŞ FORMU'!D31</f>
        <v>479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10</v>
      </c>
      <c r="I17" s="15">
        <f>'GİRİŞ FORMU'!I31</f>
        <v>1</v>
      </c>
      <c r="J17" s="16">
        <f>'GİRİŞ FORMU'!J31</f>
        <v>0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520</v>
      </c>
      <c r="V17" s="16">
        <f t="shared" si="1"/>
        <v>479</v>
      </c>
      <c r="W17" s="17">
        <f t="shared" si="1"/>
        <v>10</v>
      </c>
      <c r="X17" s="19">
        <f t="shared" si="2"/>
        <v>530</v>
      </c>
    </row>
    <row r="18" spans="2:24" x14ac:dyDescent="0.15">
      <c r="B18" s="22" t="s">
        <v>46</v>
      </c>
      <c r="C18" s="15">
        <f>'GİRİŞ FORMU'!C38</f>
        <v>7</v>
      </c>
      <c r="D18" s="16">
        <f>'GİRİŞ FORMU'!D38</f>
        <v>7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7</v>
      </c>
      <c r="V18" s="16">
        <f t="shared" si="1"/>
        <v>7</v>
      </c>
      <c r="W18" s="17">
        <f t="shared" si="1"/>
        <v>0</v>
      </c>
      <c r="X18" s="19">
        <f t="shared" si="2"/>
        <v>7</v>
      </c>
    </row>
    <row r="19" spans="2:24" x14ac:dyDescent="0.15">
      <c r="B19" s="22" t="s">
        <v>200</v>
      </c>
      <c r="C19" s="15">
        <f>'GİRİŞ FORMU'!C40</f>
        <v>22</v>
      </c>
      <c r="D19" s="16">
        <f>'GİRİŞ FORMU'!D40</f>
        <v>10</v>
      </c>
      <c r="E19" s="17">
        <f>'GİRİŞ FORMU'!E40</f>
        <v>0</v>
      </c>
      <c r="F19" s="15">
        <f>'GİRİŞ FORMU'!F40</f>
        <v>0</v>
      </c>
      <c r="G19" s="16">
        <f>'GİRİŞ FORMU'!G40</f>
        <v>1</v>
      </c>
      <c r="H19" s="17">
        <f>'GİRİŞ FORMU'!H40</f>
        <v>55</v>
      </c>
      <c r="I19" s="15">
        <f>'GİRİŞ FORMU'!I40</f>
        <v>0</v>
      </c>
      <c r="J19" s="16">
        <f>'GİRİŞ FORMU'!J40</f>
        <v>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22</v>
      </c>
      <c r="V19" s="16">
        <f t="shared" si="1"/>
        <v>11</v>
      </c>
      <c r="W19" s="17">
        <f t="shared" si="1"/>
        <v>55</v>
      </c>
      <c r="X19" s="19">
        <f t="shared" si="2"/>
        <v>77</v>
      </c>
    </row>
    <row r="20" spans="2:24" x14ac:dyDescent="0.15">
      <c r="B20" s="22" t="s">
        <v>52</v>
      </c>
      <c r="C20" s="15">
        <f>'GİRİŞ FORMU'!C42</f>
        <v>50</v>
      </c>
      <c r="D20" s="16">
        <f>'GİRİŞ FORMU'!D42</f>
        <v>64</v>
      </c>
      <c r="E20" s="17">
        <f>'GİRİŞ FORMU'!E42</f>
        <v>0</v>
      </c>
      <c r="F20" s="15">
        <f>'GİRİŞ FORMU'!F42</f>
        <v>11</v>
      </c>
      <c r="G20" s="16">
        <f>'GİRİŞ FORMU'!G42</f>
        <v>5</v>
      </c>
      <c r="H20" s="17">
        <f>'GİRİŞ FORMU'!H42</f>
        <v>2</v>
      </c>
      <c r="I20" s="15">
        <f>'GİRİŞ FORMU'!I42</f>
        <v>3</v>
      </c>
      <c r="J20" s="16">
        <f>'GİRİŞ FORMU'!J42</f>
        <v>3</v>
      </c>
      <c r="K20" s="17">
        <f>'GİRİŞ FORMU'!K42</f>
        <v>0</v>
      </c>
      <c r="L20" s="15">
        <f>'GİRİŞ FORMU'!L42</f>
        <v>3</v>
      </c>
      <c r="M20" s="16">
        <f>'GİRİŞ FORMU'!M42</f>
        <v>0</v>
      </c>
      <c r="N20" s="17">
        <f>'GİRİŞ FORMU'!N42</f>
        <v>0</v>
      </c>
      <c r="O20" s="15">
        <f>'GİRİŞ FORMU'!O42</f>
        <v>4</v>
      </c>
      <c r="P20" s="16">
        <f>'GİRİŞ FORMU'!P42</f>
        <v>1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71</v>
      </c>
      <c r="V20" s="16">
        <f t="shared" si="1"/>
        <v>73</v>
      </c>
      <c r="W20" s="17">
        <f t="shared" si="1"/>
        <v>2</v>
      </c>
      <c r="X20" s="19">
        <f t="shared" si="2"/>
        <v>73</v>
      </c>
    </row>
    <row r="21" spans="2:24" x14ac:dyDescent="0.15">
      <c r="B21" s="22" t="s">
        <v>70</v>
      </c>
      <c r="C21" s="15">
        <f>'GİRİŞ FORMU'!C49</f>
        <v>2</v>
      </c>
      <c r="D21" s="16">
        <f>'GİRİŞ FORMU'!D49</f>
        <v>3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2</v>
      </c>
      <c r="V21" s="16">
        <f t="shared" si="1"/>
        <v>3</v>
      </c>
      <c r="W21" s="17">
        <f t="shared" si="1"/>
        <v>0</v>
      </c>
      <c r="X21" s="19">
        <f t="shared" si="2"/>
        <v>2</v>
      </c>
    </row>
    <row r="22" spans="2:24" x14ac:dyDescent="0.15">
      <c r="B22" s="22" t="s">
        <v>2</v>
      </c>
      <c r="C22" s="15">
        <f>'GİRİŞ FORMU'!C55</f>
        <v>42</v>
      </c>
      <c r="D22" s="16">
        <f>'GİRİŞ FORMU'!D55</f>
        <v>35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0</v>
      </c>
      <c r="I22" s="15">
        <f>'GİRİŞ FORMU'!I55</f>
        <v>2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44</v>
      </c>
      <c r="V22" s="16">
        <f t="shared" si="1"/>
        <v>37</v>
      </c>
      <c r="W22" s="17">
        <f t="shared" si="1"/>
        <v>0</v>
      </c>
      <c r="X22" s="19">
        <f t="shared" si="2"/>
        <v>44</v>
      </c>
    </row>
    <row r="23" spans="2:24" x14ac:dyDescent="0.15">
      <c r="B23" s="23" t="s">
        <v>6</v>
      </c>
      <c r="C23" s="15">
        <f>'GİRİŞ FORMU'!C56</f>
        <v>4</v>
      </c>
      <c r="D23" s="16">
        <f>'GİRİŞ FORMU'!D56</f>
        <v>8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9</v>
      </c>
      <c r="I23" s="15">
        <f>'GİRİŞ FORMU'!I56</f>
        <v>1</v>
      </c>
      <c r="J23" s="16">
        <f>'GİRİŞ FORMU'!J56</f>
        <v>4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2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7</v>
      </c>
      <c r="V23" s="16">
        <f t="shared" si="1"/>
        <v>12</v>
      </c>
      <c r="W23" s="17">
        <f t="shared" si="1"/>
        <v>9</v>
      </c>
      <c r="X23" s="19">
        <f t="shared" si="2"/>
        <v>16</v>
      </c>
    </row>
    <row r="24" spans="2:24" x14ac:dyDescent="0.15">
      <c r="B24" s="22" t="s">
        <v>24</v>
      </c>
      <c r="C24" s="15">
        <f>'GİRİŞ FORMU'!C57</f>
        <v>111</v>
      </c>
      <c r="D24" s="16">
        <f>'GİRİŞ FORMU'!D57</f>
        <v>50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15</v>
      </c>
      <c r="I24" s="15">
        <f>'GİRİŞ FORMU'!I57</f>
        <v>6</v>
      </c>
      <c r="J24" s="16">
        <f>'GİRİŞ FORMU'!J57</f>
        <v>6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117</v>
      </c>
      <c r="V24" s="16">
        <f t="shared" si="1"/>
        <v>56</v>
      </c>
      <c r="W24" s="17">
        <f t="shared" si="1"/>
        <v>15</v>
      </c>
      <c r="X24" s="19">
        <f t="shared" si="2"/>
        <v>132</v>
      </c>
    </row>
    <row r="25" spans="2:24" x14ac:dyDescent="0.15">
      <c r="B25" s="22" t="s">
        <v>148</v>
      </c>
      <c r="C25" s="15">
        <f>'GİRİŞ FORMU'!C64</f>
        <v>0</v>
      </c>
      <c r="D25" s="16">
        <f>'GİRİŞ FORMU'!D64</f>
        <v>16</v>
      </c>
      <c r="E25" s="17">
        <f>'GİRİŞ FORMU'!E64</f>
        <v>0</v>
      </c>
      <c r="F25" s="15">
        <f>'GİRİŞ FORMU'!F64</f>
        <v>2</v>
      </c>
      <c r="G25" s="16">
        <f>'GİRİŞ FORMU'!G64</f>
        <v>69</v>
      </c>
      <c r="H25" s="17">
        <f>'GİRİŞ FORMU'!H64</f>
        <v>1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2</v>
      </c>
      <c r="P25" s="16">
        <f>'GİRİŞ FORMU'!P64</f>
        <v>2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4</v>
      </c>
      <c r="V25" s="16">
        <f t="shared" si="1"/>
        <v>87</v>
      </c>
      <c r="W25" s="17">
        <f t="shared" si="1"/>
        <v>1</v>
      </c>
      <c r="X25" s="19">
        <f t="shared" si="2"/>
        <v>5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5</v>
      </c>
      <c r="D27" s="16">
        <f>'GİRİŞ FORMU'!D67</f>
        <v>4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0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1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5</v>
      </c>
      <c r="V27" s="16">
        <f t="shared" si="1"/>
        <v>5</v>
      </c>
      <c r="W27" s="17">
        <f t="shared" si="1"/>
        <v>0</v>
      </c>
      <c r="X27" s="19">
        <f t="shared" si="2"/>
        <v>5</v>
      </c>
    </row>
    <row r="28" spans="2:24" x14ac:dyDescent="0.15">
      <c r="B28" s="22" t="s">
        <v>5</v>
      </c>
      <c r="C28" s="15">
        <f>'GİRİŞ FORMU'!C70</f>
        <v>4</v>
      </c>
      <c r="D28" s="16">
        <f>'GİRİŞ FORMU'!D70</f>
        <v>3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1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4</v>
      </c>
      <c r="V28" s="16">
        <f t="shared" si="1"/>
        <v>3</v>
      </c>
      <c r="W28" s="17">
        <f t="shared" si="1"/>
        <v>1</v>
      </c>
      <c r="X28" s="19">
        <f t="shared" si="2"/>
        <v>5</v>
      </c>
    </row>
    <row r="29" spans="2:24" x14ac:dyDescent="0.15">
      <c r="B29" s="22" t="s">
        <v>149</v>
      </c>
      <c r="C29" s="15">
        <f>'GİRİŞ FORMU'!C73</f>
        <v>5</v>
      </c>
      <c r="D29" s="16">
        <f>'GİRİŞ FORMU'!D73</f>
        <v>3</v>
      </c>
      <c r="E29" s="17">
        <f>'GİRİŞ FORMU'!E73</f>
        <v>0</v>
      </c>
      <c r="F29" s="15">
        <f>'GİRİŞ FORMU'!F73</f>
        <v>18</v>
      </c>
      <c r="G29" s="16">
        <f>'GİRİŞ FORMU'!G73</f>
        <v>78</v>
      </c>
      <c r="H29" s="17">
        <f>'GİRİŞ FORMU'!H73</f>
        <v>1</v>
      </c>
      <c r="I29" s="15">
        <f>'GİRİŞ FORMU'!I73</f>
        <v>1</v>
      </c>
      <c r="J29" s="16">
        <f>'GİRİŞ FORMU'!J73</f>
        <v>1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27</v>
      </c>
      <c r="P29" s="16">
        <f>'GİRİŞ FORMU'!P73</f>
        <v>28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51</v>
      </c>
      <c r="V29" s="16">
        <f t="shared" si="1"/>
        <v>110</v>
      </c>
      <c r="W29" s="17">
        <f t="shared" si="1"/>
        <v>1</v>
      </c>
      <c r="X29" s="19">
        <f t="shared" si="2"/>
        <v>52</v>
      </c>
    </row>
    <row r="30" spans="2:24" x14ac:dyDescent="0.15">
      <c r="B30" s="22" t="s">
        <v>25</v>
      </c>
      <c r="C30" s="15">
        <f>'GİRİŞ FORMU'!C75</f>
        <v>31</v>
      </c>
      <c r="D30" s="16">
        <f>'GİRİŞ FORMU'!D75</f>
        <v>17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1</v>
      </c>
      <c r="I30" s="15">
        <f>'GİRİŞ FORMU'!I75</f>
        <v>3</v>
      </c>
      <c r="J30" s="16">
        <f>'GİRİŞ FORMU'!J75</f>
        <v>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34</v>
      </c>
      <c r="V30" s="16">
        <f t="shared" si="1"/>
        <v>20</v>
      </c>
      <c r="W30" s="17">
        <f t="shared" si="1"/>
        <v>1</v>
      </c>
      <c r="X30" s="19">
        <f t="shared" si="2"/>
        <v>35</v>
      </c>
    </row>
    <row r="31" spans="2:24" x14ac:dyDescent="0.15">
      <c r="B31" s="22" t="s">
        <v>10</v>
      </c>
      <c r="C31" s="15">
        <f>'GİRİŞ FORMU'!C76</f>
        <v>899</v>
      </c>
      <c r="D31" s="16">
        <f>'GİRİŞ FORMU'!D76</f>
        <v>847</v>
      </c>
      <c r="E31" s="17">
        <f>'GİRİŞ FORMU'!E76</f>
        <v>0</v>
      </c>
      <c r="F31" s="15">
        <f>'GİRİŞ FORMU'!F76</f>
        <v>0</v>
      </c>
      <c r="G31" s="16">
        <f>'GİRİŞ FORMU'!G76</f>
        <v>8</v>
      </c>
      <c r="H31" s="17">
        <f>'GİRİŞ FORMU'!H76</f>
        <v>59</v>
      </c>
      <c r="I31" s="15">
        <f>'GİRİŞ FORMU'!I76</f>
        <v>12</v>
      </c>
      <c r="J31" s="16">
        <f>'GİRİŞ FORMU'!J76</f>
        <v>17</v>
      </c>
      <c r="K31" s="17">
        <f>'GİRİŞ FORMU'!K76</f>
        <v>0</v>
      </c>
      <c r="L31" s="15">
        <f>'GİRİŞ FORMU'!L76</f>
        <v>2</v>
      </c>
      <c r="M31" s="16">
        <f>'GİRİŞ FORMU'!M76</f>
        <v>0</v>
      </c>
      <c r="N31" s="17">
        <f>'GİRİŞ FORMU'!N76</f>
        <v>1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1</v>
      </c>
      <c r="S31" s="16">
        <f>'GİRİŞ FORMU'!S76</f>
        <v>0</v>
      </c>
      <c r="T31" s="17">
        <f>'GİRİŞ FORMU'!T76</f>
        <v>0</v>
      </c>
      <c r="U31" s="15">
        <f t="shared" si="0"/>
        <v>914</v>
      </c>
      <c r="V31" s="16">
        <f t="shared" si="1"/>
        <v>872</v>
      </c>
      <c r="W31" s="17">
        <f t="shared" si="1"/>
        <v>60</v>
      </c>
      <c r="X31" s="19">
        <f t="shared" si="2"/>
        <v>974</v>
      </c>
    </row>
    <row r="32" spans="2:24" x14ac:dyDescent="0.15">
      <c r="B32" s="22" t="s">
        <v>65</v>
      </c>
      <c r="C32" s="15">
        <f>'GİRİŞ FORMU'!C79</f>
        <v>11</v>
      </c>
      <c r="D32" s="16">
        <f>'GİRİŞ FORMU'!D79</f>
        <v>6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3</v>
      </c>
      <c r="I32" s="15">
        <f>'GİRİŞ FORMU'!I79</f>
        <v>0</v>
      </c>
      <c r="J32" s="16">
        <f>'GİRİŞ FORMU'!J79</f>
        <v>0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11</v>
      </c>
      <c r="V32" s="16">
        <f t="shared" si="1"/>
        <v>6</v>
      </c>
      <c r="W32" s="17">
        <f t="shared" si="1"/>
        <v>3</v>
      </c>
      <c r="X32" s="19">
        <f t="shared" si="2"/>
        <v>14</v>
      </c>
    </row>
    <row r="33" spans="2:24" x14ac:dyDescent="0.15">
      <c r="B33" s="22" t="s">
        <v>31</v>
      </c>
      <c r="C33" s="15">
        <f>'GİRİŞ FORMU'!C80</f>
        <v>16</v>
      </c>
      <c r="D33" s="16">
        <f>'GİRİŞ FORMU'!D80</f>
        <v>27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3</v>
      </c>
      <c r="I33" s="15">
        <f>'GİRİŞ FORMU'!I80</f>
        <v>753</v>
      </c>
      <c r="J33" s="16">
        <f>'GİRİŞ FORMU'!J80</f>
        <v>552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769</v>
      </c>
      <c r="V33" s="16">
        <f t="shared" si="1"/>
        <v>579</v>
      </c>
      <c r="W33" s="17">
        <f t="shared" si="1"/>
        <v>3</v>
      </c>
      <c r="X33" s="19">
        <f t="shared" si="2"/>
        <v>772</v>
      </c>
    </row>
    <row r="34" spans="2:24" x14ac:dyDescent="0.15">
      <c r="B34" s="22" t="s">
        <v>75</v>
      </c>
      <c r="C34" s="15">
        <f>'GİRİŞ FORMU'!C92</f>
        <v>4</v>
      </c>
      <c r="D34" s="16">
        <f>'GİRİŞ FORMU'!D92</f>
        <v>3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11</v>
      </c>
      <c r="I34" s="15">
        <f>'GİRİŞ FORMU'!I92</f>
        <v>5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9</v>
      </c>
      <c r="V34" s="16">
        <f t="shared" si="1"/>
        <v>3</v>
      </c>
      <c r="W34" s="17">
        <f t="shared" si="1"/>
        <v>11</v>
      </c>
      <c r="X34" s="19">
        <f t="shared" si="2"/>
        <v>20</v>
      </c>
    </row>
    <row r="35" spans="2:24" x14ac:dyDescent="0.15">
      <c r="B35" s="22" t="s">
        <v>37</v>
      </c>
      <c r="C35" s="15">
        <f>'GİRİŞ FORMU'!C93</f>
        <v>2</v>
      </c>
      <c r="D35" s="16">
        <f>'GİRİŞ FORMU'!D93</f>
        <v>4</v>
      </c>
      <c r="E35" s="17">
        <f>'GİRİŞ FORMU'!E93</f>
        <v>0</v>
      </c>
      <c r="F35" s="15">
        <f>'GİRİŞ FORMU'!F93</f>
        <v>2</v>
      </c>
      <c r="G35" s="16">
        <f>'GİRİŞ FORMU'!G93</f>
        <v>3</v>
      </c>
      <c r="H35" s="17">
        <f>'GİRİŞ FORMU'!H93</f>
        <v>0</v>
      </c>
      <c r="I35" s="15">
        <f>'GİRİŞ FORMU'!I93</f>
        <v>0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3</v>
      </c>
      <c r="P35" s="16">
        <f>'GİRİŞ FORMU'!P93</f>
        <v>7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7</v>
      </c>
      <c r="V35" s="16">
        <f t="shared" si="1"/>
        <v>14</v>
      </c>
      <c r="W35" s="17">
        <f t="shared" si="1"/>
        <v>0</v>
      </c>
      <c r="X35" s="19">
        <f t="shared" si="2"/>
        <v>7</v>
      </c>
    </row>
    <row r="36" spans="2:24" x14ac:dyDescent="0.15">
      <c r="B36" s="22" t="s">
        <v>47</v>
      </c>
      <c r="C36" s="15">
        <f>'GİRİŞ FORMU'!C95</f>
        <v>26</v>
      </c>
      <c r="D36" s="16">
        <f>'GİRİŞ FORMU'!D95</f>
        <v>11</v>
      </c>
      <c r="E36" s="17">
        <f>'GİRİŞ FORMU'!E95</f>
        <v>0</v>
      </c>
      <c r="F36" s="15">
        <f>'GİRİŞ FORMU'!F95</f>
        <v>1</v>
      </c>
      <c r="G36" s="16">
        <f>'GİRİŞ FORMU'!G95</f>
        <v>3</v>
      </c>
      <c r="H36" s="17">
        <f>'GİRİŞ FORMU'!H95</f>
        <v>46</v>
      </c>
      <c r="I36" s="15">
        <f>'GİRİŞ FORMU'!I95</f>
        <v>2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6</v>
      </c>
      <c r="P36" s="16">
        <f>'GİRİŞ FORMU'!P95</f>
        <v>9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35</v>
      </c>
      <c r="V36" s="16">
        <f t="shared" si="1"/>
        <v>23</v>
      </c>
      <c r="W36" s="17">
        <f t="shared" si="1"/>
        <v>46</v>
      </c>
      <c r="X36" s="19">
        <f t="shared" si="2"/>
        <v>81</v>
      </c>
    </row>
    <row r="37" spans="2:24" x14ac:dyDescent="0.15">
      <c r="B37" s="22" t="s">
        <v>150</v>
      </c>
      <c r="C37" s="15">
        <f>'GİRİŞ FORMU'!C96</f>
        <v>9</v>
      </c>
      <c r="D37" s="16">
        <f>'GİRİŞ FORMU'!D96</f>
        <v>7</v>
      </c>
      <c r="E37" s="17">
        <f>'GİRİŞ FORMU'!E96</f>
        <v>0</v>
      </c>
      <c r="F37" s="15">
        <f>'GİRİŞ FORMU'!F96</f>
        <v>2</v>
      </c>
      <c r="G37" s="16">
        <f>'GİRİŞ FORMU'!G96</f>
        <v>12</v>
      </c>
      <c r="H37" s="17">
        <f>'GİRİŞ FORMU'!H96</f>
        <v>5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4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15</v>
      </c>
      <c r="V37" s="16">
        <f t="shared" si="1"/>
        <v>19</v>
      </c>
      <c r="W37" s="17">
        <f t="shared" si="1"/>
        <v>5</v>
      </c>
      <c r="X37" s="19">
        <f t="shared" si="2"/>
        <v>20</v>
      </c>
    </row>
    <row r="38" spans="2:24" x14ac:dyDescent="0.15">
      <c r="B38" s="22" t="s">
        <v>22</v>
      </c>
      <c r="C38" s="15">
        <f>'GİRİŞ FORMU'!C97</f>
        <v>1453</v>
      </c>
      <c r="D38" s="16">
        <f>'GİRİŞ FORMU'!D97</f>
        <v>1308</v>
      </c>
      <c r="E38" s="17">
        <f>'GİRİŞ FORMU'!E97</f>
        <v>0</v>
      </c>
      <c r="F38" s="15">
        <f>'GİRİŞ FORMU'!F97</f>
        <v>1</v>
      </c>
      <c r="G38" s="16">
        <f>'GİRİŞ FORMU'!G97</f>
        <v>1</v>
      </c>
      <c r="H38" s="17">
        <f>'GİRİŞ FORMU'!H97</f>
        <v>61</v>
      </c>
      <c r="I38" s="15">
        <f>'GİRİŞ FORMU'!I97</f>
        <v>14</v>
      </c>
      <c r="J38" s="16">
        <f>'GİRİŞ FORMU'!J97</f>
        <v>11</v>
      </c>
      <c r="K38" s="17">
        <f>'GİRİŞ FORMU'!K97</f>
        <v>0</v>
      </c>
      <c r="L38" s="15">
        <f>'GİRİŞ FORMU'!L97</f>
        <v>0</v>
      </c>
      <c r="M38" s="16">
        <f>'GİRİŞ FORMU'!M97</f>
        <v>2</v>
      </c>
      <c r="N38" s="17">
        <f>'GİRİŞ FORMU'!N97</f>
        <v>0</v>
      </c>
      <c r="O38" s="15">
        <f>'GİRİŞ FORMU'!O97</f>
        <v>1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1469</v>
      </c>
      <c r="V38" s="16">
        <f t="shared" si="1"/>
        <v>1322</v>
      </c>
      <c r="W38" s="17">
        <f t="shared" si="1"/>
        <v>61</v>
      </c>
      <c r="X38" s="19">
        <f t="shared" si="2"/>
        <v>1530</v>
      </c>
    </row>
    <row r="39" spans="2:24" x14ac:dyDescent="0.15">
      <c r="B39" s="22" t="s">
        <v>132</v>
      </c>
      <c r="C39" s="15">
        <f>'GİRİŞ FORMU'!C100</f>
        <v>28</v>
      </c>
      <c r="D39" s="16">
        <f>'GİRİŞ FORMU'!D100</f>
        <v>9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28</v>
      </c>
      <c r="V39" s="16">
        <f t="shared" si="1"/>
        <v>9</v>
      </c>
      <c r="W39" s="17">
        <f t="shared" si="1"/>
        <v>0</v>
      </c>
      <c r="X39" s="19">
        <f t="shared" si="2"/>
        <v>28</v>
      </c>
    </row>
    <row r="40" spans="2:24" x14ac:dyDescent="0.15">
      <c r="B40" s="22" t="s">
        <v>1</v>
      </c>
      <c r="C40" s="15">
        <f>'GİRİŞ FORMU'!C102</f>
        <v>1115</v>
      </c>
      <c r="D40" s="16">
        <f>'GİRİŞ FORMU'!D102</f>
        <v>790</v>
      </c>
      <c r="E40" s="17">
        <f>'GİRİŞ FORMU'!E102</f>
        <v>0</v>
      </c>
      <c r="F40" s="15">
        <f>'GİRİŞ FORMU'!F102</f>
        <v>4</v>
      </c>
      <c r="G40" s="16">
        <f>'GİRİŞ FORMU'!G102</f>
        <v>5</v>
      </c>
      <c r="H40" s="17">
        <f>'GİRİŞ FORMU'!H102</f>
        <v>321</v>
      </c>
      <c r="I40" s="15">
        <f>'GİRİŞ FORMU'!I102</f>
        <v>26</v>
      </c>
      <c r="J40" s="16">
        <f>'GİRİŞ FORMU'!J102</f>
        <v>27</v>
      </c>
      <c r="K40" s="17">
        <f>'GİRİŞ FORMU'!K102</f>
        <v>0</v>
      </c>
      <c r="L40" s="15">
        <f>'GİRİŞ FORMU'!L102</f>
        <v>1</v>
      </c>
      <c r="M40" s="16">
        <f>'GİRİŞ FORMU'!M102</f>
        <v>0</v>
      </c>
      <c r="N40" s="17">
        <f>'GİRİŞ FORMU'!N102</f>
        <v>27</v>
      </c>
      <c r="O40" s="15">
        <f>'GİRİŞ FORMU'!O102</f>
        <v>6</v>
      </c>
      <c r="P40" s="16">
        <f>'GİRİŞ FORMU'!P102</f>
        <v>1</v>
      </c>
      <c r="Q40" s="17">
        <f>'GİRİŞ FORMU'!Q102</f>
        <v>0</v>
      </c>
      <c r="R40" s="15">
        <f>'GİRİŞ FORMU'!R102</f>
        <v>1</v>
      </c>
      <c r="S40" s="16">
        <f>'GİRİŞ FORMU'!S102</f>
        <v>0</v>
      </c>
      <c r="T40" s="17">
        <f>'GİRİŞ FORMU'!T102</f>
        <v>0</v>
      </c>
      <c r="U40" s="15">
        <f t="shared" si="0"/>
        <v>1153</v>
      </c>
      <c r="V40" s="16">
        <f t="shared" si="1"/>
        <v>823</v>
      </c>
      <c r="W40" s="17">
        <f t="shared" si="1"/>
        <v>348</v>
      </c>
      <c r="X40" s="19">
        <f t="shared" si="2"/>
        <v>1501</v>
      </c>
    </row>
    <row r="41" spans="2:24" x14ac:dyDescent="0.15">
      <c r="B41" s="22" t="s">
        <v>151</v>
      </c>
      <c r="C41" s="15">
        <f>'GİRİŞ FORMU'!C103</f>
        <v>1058</v>
      </c>
      <c r="D41" s="16">
        <f>'GİRİŞ FORMU'!D103</f>
        <v>789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1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1058</v>
      </c>
      <c r="V41" s="16">
        <f t="shared" si="1"/>
        <v>789</v>
      </c>
      <c r="W41" s="17">
        <f t="shared" si="1"/>
        <v>1</v>
      </c>
      <c r="X41" s="19">
        <f t="shared" si="2"/>
        <v>1059</v>
      </c>
    </row>
    <row r="42" spans="2:24" x14ac:dyDescent="0.15">
      <c r="B42" s="22" t="s">
        <v>11</v>
      </c>
      <c r="C42" s="15">
        <f>'GİRİŞ FORMU'!C104</f>
        <v>251</v>
      </c>
      <c r="D42" s="16">
        <f>'GİRİŞ FORMU'!D104</f>
        <v>41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21</v>
      </c>
      <c r="I42" s="15">
        <f>'GİRİŞ FORMU'!I104</f>
        <v>1</v>
      </c>
      <c r="J42" s="16">
        <f>'GİRİŞ FORMU'!J104</f>
        <v>1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252</v>
      </c>
      <c r="V42" s="16">
        <f t="shared" si="1"/>
        <v>42</v>
      </c>
      <c r="W42" s="17">
        <f t="shared" si="1"/>
        <v>21</v>
      </c>
      <c r="X42" s="19">
        <f t="shared" si="2"/>
        <v>273</v>
      </c>
    </row>
    <row r="43" spans="2:24" x14ac:dyDescent="0.15">
      <c r="B43" s="22" t="s">
        <v>12</v>
      </c>
      <c r="C43" s="15">
        <f>'GİRİŞ FORMU'!C105</f>
        <v>796</v>
      </c>
      <c r="D43" s="16">
        <f>'GİRİŞ FORMU'!D105</f>
        <v>129</v>
      </c>
      <c r="E43" s="17">
        <f>'GİRİŞ FORMU'!E105</f>
        <v>0</v>
      </c>
      <c r="F43" s="15">
        <f>'GİRİŞ FORMU'!F105</f>
        <v>4</v>
      </c>
      <c r="G43" s="16">
        <f>'GİRİŞ FORMU'!G105</f>
        <v>2</v>
      </c>
      <c r="H43" s="17">
        <f>'GİRİŞ FORMU'!H105</f>
        <v>893</v>
      </c>
      <c r="I43" s="15">
        <f>'GİRİŞ FORMU'!I105</f>
        <v>1</v>
      </c>
      <c r="J43" s="16">
        <f>'GİRİŞ FORMU'!J105</f>
        <v>2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801</v>
      </c>
      <c r="V43" s="16">
        <f t="shared" si="1"/>
        <v>133</v>
      </c>
      <c r="W43" s="17">
        <f t="shared" si="1"/>
        <v>893</v>
      </c>
      <c r="X43" s="19">
        <f t="shared" si="2"/>
        <v>1694</v>
      </c>
    </row>
    <row r="44" spans="2:24" x14ac:dyDescent="0.15">
      <c r="B44" s="22" t="s">
        <v>138</v>
      </c>
      <c r="C44" s="15">
        <f>'GİRİŞ FORMU'!C106</f>
        <v>6</v>
      </c>
      <c r="D44" s="16">
        <f>'GİRİŞ FORMU'!D106</f>
        <v>3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21</v>
      </c>
      <c r="I44" s="15">
        <f>'GİRİŞ FORMU'!I106</f>
        <v>1</v>
      </c>
      <c r="J44" s="16">
        <f>'GİRİŞ FORMU'!J106</f>
        <v>2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7</v>
      </c>
      <c r="V44" s="16">
        <f t="shared" si="1"/>
        <v>5</v>
      </c>
      <c r="W44" s="17">
        <f t="shared" si="1"/>
        <v>21</v>
      </c>
      <c r="X44" s="19">
        <f t="shared" si="2"/>
        <v>28</v>
      </c>
    </row>
    <row r="45" spans="2:24" x14ac:dyDescent="0.15">
      <c r="B45" s="22" t="s">
        <v>26</v>
      </c>
      <c r="C45" s="15">
        <f>'GİRİŞ FORMU'!C107</f>
        <v>96</v>
      </c>
      <c r="D45" s="16">
        <f>'GİRİŞ FORMU'!D107</f>
        <v>67</v>
      </c>
      <c r="E45" s="17">
        <f>'GİRİŞ FORMU'!E107</f>
        <v>0</v>
      </c>
      <c r="F45" s="15">
        <f>'GİRİŞ FORMU'!F107</f>
        <v>0</v>
      </c>
      <c r="G45" s="16">
        <f>'GİRİŞ FORMU'!G107</f>
        <v>1</v>
      </c>
      <c r="H45" s="17">
        <f>'GİRİŞ FORMU'!H107</f>
        <v>14</v>
      </c>
      <c r="I45" s="15">
        <f>'GİRİŞ FORMU'!I107</f>
        <v>6</v>
      </c>
      <c r="J45" s="16">
        <f>'GİRİŞ FORMU'!J107</f>
        <v>5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102</v>
      </c>
      <c r="V45" s="16">
        <f t="shared" si="1"/>
        <v>74</v>
      </c>
      <c r="W45" s="17">
        <f t="shared" si="1"/>
        <v>14</v>
      </c>
      <c r="X45" s="19">
        <f t="shared" si="2"/>
        <v>116</v>
      </c>
    </row>
    <row r="46" spans="2:24" x14ac:dyDescent="0.15">
      <c r="B46" s="22" t="s">
        <v>17</v>
      </c>
      <c r="C46" s="15">
        <f>'GİRİŞ FORMU'!C108</f>
        <v>406</v>
      </c>
      <c r="D46" s="16">
        <f>'GİRİŞ FORMU'!D108</f>
        <v>306</v>
      </c>
      <c r="E46" s="17">
        <f>'GİRİŞ FORMU'!E108</f>
        <v>0</v>
      </c>
      <c r="F46" s="15">
        <f>'GİRİŞ FORMU'!F108</f>
        <v>2</v>
      </c>
      <c r="G46" s="16">
        <f>'GİRİŞ FORMU'!G108</f>
        <v>0</v>
      </c>
      <c r="H46" s="17">
        <f>'GİRİŞ FORMU'!H108</f>
        <v>99</v>
      </c>
      <c r="I46" s="15">
        <f>'GİRİŞ FORMU'!I108</f>
        <v>1</v>
      </c>
      <c r="J46" s="16">
        <f>'GİRİŞ FORMU'!J108</f>
        <v>0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409</v>
      </c>
      <c r="V46" s="16">
        <f t="shared" si="1"/>
        <v>306</v>
      </c>
      <c r="W46" s="17">
        <f t="shared" si="1"/>
        <v>99</v>
      </c>
      <c r="X46" s="19">
        <f t="shared" si="2"/>
        <v>508</v>
      </c>
    </row>
    <row r="47" spans="2:24" x14ac:dyDescent="0.15">
      <c r="B47" s="22" t="s">
        <v>13</v>
      </c>
      <c r="C47" s="15">
        <f>'GİRİŞ FORMU'!C109</f>
        <v>408</v>
      </c>
      <c r="D47" s="16">
        <f>'GİRİŞ FORMU'!D109</f>
        <v>409</v>
      </c>
      <c r="E47" s="17">
        <f>'GİRİŞ FORMU'!E109</f>
        <v>0</v>
      </c>
      <c r="F47" s="15">
        <f>'GİRİŞ FORMU'!F109</f>
        <v>3</v>
      </c>
      <c r="G47" s="16">
        <f>'GİRİŞ FORMU'!G109</f>
        <v>2</v>
      </c>
      <c r="H47" s="17">
        <f>'GİRİŞ FORMU'!H109</f>
        <v>1811</v>
      </c>
      <c r="I47" s="15">
        <f>'GİRİŞ FORMU'!I109</f>
        <v>11</v>
      </c>
      <c r="J47" s="16">
        <f>'GİRİŞ FORMU'!J109</f>
        <v>13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3</v>
      </c>
      <c r="P47" s="16">
        <f>'GİRİŞ FORMU'!P109</f>
        <v>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425</v>
      </c>
      <c r="V47" s="16">
        <f t="shared" si="1"/>
        <v>426</v>
      </c>
      <c r="W47" s="17">
        <f t="shared" si="1"/>
        <v>1811</v>
      </c>
      <c r="X47" s="19">
        <f t="shared" si="2"/>
        <v>2236</v>
      </c>
    </row>
    <row r="48" spans="2:24" x14ac:dyDescent="0.15">
      <c r="B48" s="22" t="s">
        <v>18</v>
      </c>
      <c r="C48" s="15">
        <f>'GİRİŞ FORMU'!C110</f>
        <v>6</v>
      </c>
      <c r="D48" s="16">
        <f>'GİRİŞ FORMU'!D110</f>
        <v>2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2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6</v>
      </c>
      <c r="V48" s="16">
        <f t="shared" si="1"/>
        <v>2</v>
      </c>
      <c r="W48" s="17">
        <f t="shared" si="1"/>
        <v>2</v>
      </c>
      <c r="X48" s="19">
        <f t="shared" si="2"/>
        <v>8</v>
      </c>
    </row>
    <row r="49" spans="2:24" x14ac:dyDescent="0.15">
      <c r="B49" s="22" t="s">
        <v>29</v>
      </c>
      <c r="C49" s="15">
        <f>'GİRİŞ FORMU'!C112</f>
        <v>26</v>
      </c>
      <c r="D49" s="16">
        <f>'GİRİŞ FORMU'!D112</f>
        <v>25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83</v>
      </c>
      <c r="I49" s="15">
        <f>'GİRİŞ FORMU'!I112</f>
        <v>8</v>
      </c>
      <c r="J49" s="16">
        <f>'GİRİŞ FORMU'!J112</f>
        <v>10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34</v>
      </c>
      <c r="V49" s="16">
        <f t="shared" si="1"/>
        <v>35</v>
      </c>
      <c r="W49" s="17">
        <f t="shared" si="1"/>
        <v>83</v>
      </c>
      <c r="X49" s="19">
        <f t="shared" si="2"/>
        <v>117</v>
      </c>
    </row>
    <row r="50" spans="2:24" x14ac:dyDescent="0.15">
      <c r="B50" s="22" t="s">
        <v>137</v>
      </c>
      <c r="C50" s="15">
        <f>'GİRİŞ FORMU'!C114</f>
        <v>658</v>
      </c>
      <c r="D50" s="16">
        <f>'GİRİŞ FORMU'!D114</f>
        <v>651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0</v>
      </c>
      <c r="J50" s="16">
        <f>'GİRİŞ FORMU'!J114</f>
        <v>0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7</v>
      </c>
      <c r="P50" s="16">
        <f>'GİRİŞ FORMU'!P114</f>
        <v>7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665</v>
      </c>
      <c r="V50" s="16">
        <f t="shared" si="1"/>
        <v>658</v>
      </c>
      <c r="W50" s="17">
        <f t="shared" si="1"/>
        <v>0</v>
      </c>
      <c r="X50" s="19">
        <f t="shared" si="2"/>
        <v>665</v>
      </c>
    </row>
    <row r="51" spans="2:24" x14ac:dyDescent="0.15">
      <c r="B51" s="22" t="s">
        <v>30</v>
      </c>
      <c r="C51" s="15">
        <f>'GİRİŞ FORMU'!C117</f>
        <v>59</v>
      </c>
      <c r="D51" s="16">
        <f>'GİRİŞ FORMU'!D117</f>
        <v>28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401</v>
      </c>
      <c r="I51" s="15">
        <f>'GİRİŞ FORMU'!I117</f>
        <v>20</v>
      </c>
      <c r="J51" s="16">
        <f>'GİRİŞ FORMU'!J117</f>
        <v>25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1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79</v>
      </c>
      <c r="V51" s="16">
        <f t="shared" si="1"/>
        <v>53</v>
      </c>
      <c r="W51" s="17">
        <f t="shared" si="1"/>
        <v>402</v>
      </c>
      <c r="X51" s="19">
        <f t="shared" si="2"/>
        <v>481</v>
      </c>
    </row>
    <row r="52" spans="2:24" x14ac:dyDescent="0.15">
      <c r="B52" s="22" t="s">
        <v>262</v>
      </c>
      <c r="C52" s="15">
        <f>'GİRİŞ FORMU'!C118</f>
        <v>4</v>
      </c>
      <c r="D52" s="16">
        <f>'GİRİŞ FORMU'!D118</f>
        <v>4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0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4</v>
      </c>
      <c r="V52" s="16">
        <f t="shared" si="1"/>
        <v>4</v>
      </c>
      <c r="W52" s="17">
        <f t="shared" si="1"/>
        <v>0</v>
      </c>
      <c r="X52" s="19">
        <f t="shared" si="2"/>
        <v>4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2</v>
      </c>
      <c r="D54" s="16">
        <f>'GİRİŞ FORMU'!D120</f>
        <v>0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2</v>
      </c>
      <c r="V54" s="16">
        <f t="shared" si="1"/>
        <v>0</v>
      </c>
      <c r="W54" s="17">
        <f t="shared" si="1"/>
        <v>0</v>
      </c>
      <c r="X54" s="19">
        <f t="shared" si="2"/>
        <v>2</v>
      </c>
    </row>
    <row r="55" spans="2:24" x14ac:dyDescent="0.15">
      <c r="B55" s="22" t="s">
        <v>39</v>
      </c>
      <c r="C55" s="15">
        <f>'GİRİŞ FORMU'!C122</f>
        <v>4</v>
      </c>
      <c r="D55" s="16">
        <f>'GİRİŞ FORMU'!D122</f>
        <v>2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4</v>
      </c>
      <c r="V55" s="16">
        <f t="shared" si="1"/>
        <v>2</v>
      </c>
      <c r="W55" s="17">
        <f t="shared" si="1"/>
        <v>0</v>
      </c>
      <c r="X55" s="19">
        <f t="shared" si="2"/>
        <v>4</v>
      </c>
    </row>
    <row r="56" spans="2:24" x14ac:dyDescent="0.15">
      <c r="B56" s="22" t="s">
        <v>201</v>
      </c>
      <c r="C56" s="15">
        <f>'GİRİŞ FORMU'!C124</f>
        <v>3</v>
      </c>
      <c r="D56" s="16">
        <f>'GİRİŞ FORMU'!D124</f>
        <v>1</v>
      </c>
      <c r="E56" s="17">
        <f>'GİRİŞ FORMU'!E124</f>
        <v>0</v>
      </c>
      <c r="F56" s="15">
        <f>'GİRİŞ FORMU'!F124</f>
        <v>1</v>
      </c>
      <c r="G56" s="16">
        <f>'GİRİŞ FORMU'!G124</f>
        <v>0</v>
      </c>
      <c r="H56" s="17">
        <f>'GİRİŞ FORMU'!H124</f>
        <v>0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4</v>
      </c>
      <c r="V56" s="16">
        <f t="shared" si="1"/>
        <v>1</v>
      </c>
      <c r="W56" s="17">
        <f t="shared" si="1"/>
        <v>0</v>
      </c>
      <c r="X56" s="19">
        <f t="shared" si="2"/>
        <v>4</v>
      </c>
    </row>
    <row r="57" spans="2:24" x14ac:dyDescent="0.15">
      <c r="B57" s="22" t="s">
        <v>69</v>
      </c>
      <c r="C57" s="15">
        <f>'GİRİŞ FORMU'!C127</f>
        <v>5</v>
      </c>
      <c r="D57" s="16">
        <f>'GİRİŞ FORMU'!D127</f>
        <v>4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1</v>
      </c>
      <c r="J57" s="16">
        <f>'GİRİŞ FORMU'!J127</f>
        <v>1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6</v>
      </c>
      <c r="V57" s="16">
        <f t="shared" si="1"/>
        <v>5</v>
      </c>
      <c r="W57" s="17">
        <f t="shared" si="1"/>
        <v>0</v>
      </c>
      <c r="X57" s="19">
        <f t="shared" si="2"/>
        <v>6</v>
      </c>
    </row>
    <row r="58" spans="2:24" x14ac:dyDescent="0.15">
      <c r="B58" s="22" t="s">
        <v>130</v>
      </c>
      <c r="C58" s="15">
        <f>'GİRİŞ FORMU'!C129</f>
        <v>1</v>
      </c>
      <c r="D58" s="16">
        <f>'GİRİŞ FORMU'!D129</f>
        <v>1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1</v>
      </c>
      <c r="V58" s="16">
        <f t="shared" si="1"/>
        <v>1</v>
      </c>
      <c r="W58" s="17">
        <f t="shared" si="1"/>
        <v>0</v>
      </c>
      <c r="X58" s="19">
        <f t="shared" si="2"/>
        <v>1</v>
      </c>
    </row>
    <row r="59" spans="2:24" x14ac:dyDescent="0.15">
      <c r="B59" s="22" t="s">
        <v>66</v>
      </c>
      <c r="C59" s="15">
        <f>'GİRİŞ FORMU'!C135</f>
        <v>1</v>
      </c>
      <c r="D59" s="16">
        <f>'GİRİŞ FORMU'!D135</f>
        <v>2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9</v>
      </c>
      <c r="P59" s="16">
        <f>'GİRİŞ FORMU'!P135</f>
        <v>6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10</v>
      </c>
      <c r="V59" s="16">
        <f t="shared" si="1"/>
        <v>8</v>
      </c>
      <c r="W59" s="17">
        <f t="shared" si="1"/>
        <v>0</v>
      </c>
      <c r="X59" s="19">
        <f t="shared" si="2"/>
        <v>10</v>
      </c>
    </row>
    <row r="60" spans="2:24" x14ac:dyDescent="0.15">
      <c r="B60" s="22" t="s">
        <v>71</v>
      </c>
      <c r="C60" s="15">
        <f>'GİRİŞ FORMU'!C138</f>
        <v>0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4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1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0</v>
      </c>
      <c r="V60" s="16">
        <f t="shared" si="1"/>
        <v>2</v>
      </c>
      <c r="W60" s="17">
        <f t="shared" si="1"/>
        <v>4</v>
      </c>
      <c r="X60" s="19">
        <f t="shared" si="2"/>
        <v>4</v>
      </c>
    </row>
    <row r="61" spans="2:24" x14ac:dyDescent="0.15">
      <c r="B61" s="22" t="s">
        <v>63</v>
      </c>
      <c r="C61" s="15">
        <f>'GİRİŞ FORMU'!C139</f>
        <v>10</v>
      </c>
      <c r="D61" s="16">
        <f>'GİRİŞ FORMU'!D139</f>
        <v>3</v>
      </c>
      <c r="E61" s="17">
        <f>'GİRİŞ FORMU'!E139</f>
        <v>0</v>
      </c>
      <c r="F61" s="15">
        <f>'GİRİŞ FORMU'!F139</f>
        <v>1</v>
      </c>
      <c r="G61" s="16">
        <f>'GİRİŞ FORMU'!G139</f>
        <v>2</v>
      </c>
      <c r="H61" s="17">
        <f>'GİRİŞ FORMU'!H139</f>
        <v>1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0</v>
      </c>
      <c r="P61" s="16">
        <f>'GİRİŞ FORMU'!P139</f>
        <v>2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11</v>
      </c>
      <c r="V61" s="16">
        <f t="shared" si="1"/>
        <v>7</v>
      </c>
      <c r="W61" s="17">
        <f t="shared" si="1"/>
        <v>1</v>
      </c>
      <c r="X61" s="19">
        <f t="shared" si="2"/>
        <v>12</v>
      </c>
    </row>
    <row r="62" spans="2:24" x14ac:dyDescent="0.15">
      <c r="B62" s="22" t="s">
        <v>133</v>
      </c>
      <c r="C62" s="15">
        <f>'GİRİŞ FORMU'!C140</f>
        <v>10</v>
      </c>
      <c r="D62" s="16">
        <f>'GİRİŞ FORMU'!D140</f>
        <v>3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0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9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19</v>
      </c>
      <c r="V62" s="16">
        <f t="shared" si="1"/>
        <v>3</v>
      </c>
      <c r="W62" s="17">
        <f t="shared" si="1"/>
        <v>0</v>
      </c>
      <c r="X62" s="19">
        <f t="shared" si="2"/>
        <v>19</v>
      </c>
    </row>
    <row r="63" spans="2:24" x14ac:dyDescent="0.15">
      <c r="B63" s="22" t="s">
        <v>23</v>
      </c>
      <c r="C63" s="15">
        <f>'GİRİŞ FORMU'!C141</f>
        <v>50</v>
      </c>
      <c r="D63" s="16">
        <f>'GİRİŞ FORMU'!D141</f>
        <v>46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1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50</v>
      </c>
      <c r="V63" s="16">
        <f t="shared" si="1"/>
        <v>46</v>
      </c>
      <c r="W63" s="17">
        <f t="shared" si="1"/>
        <v>1</v>
      </c>
      <c r="X63" s="19">
        <f t="shared" si="2"/>
        <v>51</v>
      </c>
    </row>
    <row r="64" spans="2:24" x14ac:dyDescent="0.15">
      <c r="B64" s="22" t="s">
        <v>20</v>
      </c>
      <c r="C64" s="15">
        <f>'GİRİŞ FORMU'!C142</f>
        <v>24</v>
      </c>
      <c r="D64" s="16">
        <f>'GİRİŞ FORMU'!D142</f>
        <v>24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22</v>
      </c>
      <c r="I64" s="15">
        <f>'GİRİŞ FORMU'!I142</f>
        <v>2</v>
      </c>
      <c r="J64" s="16">
        <f>'GİRİŞ FORMU'!J142</f>
        <v>2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26</v>
      </c>
      <c r="V64" s="16">
        <f t="shared" si="1"/>
        <v>26</v>
      </c>
      <c r="W64" s="17">
        <f t="shared" si="1"/>
        <v>22</v>
      </c>
      <c r="X64" s="19">
        <f t="shared" si="2"/>
        <v>48</v>
      </c>
    </row>
    <row r="65" spans="2:24" x14ac:dyDescent="0.15">
      <c r="B65" s="22" t="s">
        <v>49</v>
      </c>
      <c r="C65" s="15">
        <f>'GİRİŞ FORMU'!C145</f>
        <v>9</v>
      </c>
      <c r="D65" s="16">
        <f>'GİRİŞ FORMU'!D145</f>
        <v>10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9</v>
      </c>
      <c r="V65" s="16">
        <f t="shared" si="1"/>
        <v>10</v>
      </c>
      <c r="W65" s="17">
        <f t="shared" si="1"/>
        <v>0</v>
      </c>
      <c r="X65" s="19">
        <f t="shared" si="2"/>
        <v>9</v>
      </c>
    </row>
    <row r="66" spans="2:24" x14ac:dyDescent="0.15">
      <c r="B66" s="22" t="s">
        <v>152</v>
      </c>
      <c r="C66" s="15">
        <f>'GİRİŞ FORMU'!C148</f>
        <v>2</v>
      </c>
      <c r="D66" s="16">
        <f>'GİRİŞ FORMU'!D148</f>
        <v>5</v>
      </c>
      <c r="E66" s="17">
        <f>'GİRİŞ FORMU'!E148</f>
        <v>0</v>
      </c>
      <c r="F66" s="15">
        <f>'GİRİŞ FORMU'!F148</f>
        <v>1</v>
      </c>
      <c r="G66" s="16">
        <f>'GİRİŞ FORMU'!G148</f>
        <v>0</v>
      </c>
      <c r="H66" s="17">
        <f>'GİRİŞ FORMU'!H148</f>
        <v>4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4</v>
      </c>
      <c r="P66" s="16">
        <f>'GİRİŞ FORMU'!P148</f>
        <v>2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7</v>
      </c>
      <c r="V66" s="16">
        <f t="shared" si="1"/>
        <v>7</v>
      </c>
      <c r="W66" s="17">
        <f t="shared" si="1"/>
        <v>4</v>
      </c>
      <c r="X66" s="19">
        <f t="shared" si="2"/>
        <v>11</v>
      </c>
    </row>
    <row r="67" spans="2:24" x14ac:dyDescent="0.15">
      <c r="B67" s="23" t="s">
        <v>60</v>
      </c>
      <c r="C67" s="15">
        <f>'GİRİŞ FORMU'!C150</f>
        <v>1</v>
      </c>
      <c r="D67" s="16">
        <f>'GİRİŞ FORMU'!D150</f>
        <v>1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55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1</v>
      </c>
      <c r="V67" s="16">
        <f t="shared" si="1"/>
        <v>1</v>
      </c>
      <c r="W67" s="17">
        <f t="shared" si="1"/>
        <v>55</v>
      </c>
      <c r="X67" s="19">
        <f t="shared" si="2"/>
        <v>56</v>
      </c>
    </row>
    <row r="68" spans="2:24" x14ac:dyDescent="0.15">
      <c r="B68" s="22" t="s">
        <v>32</v>
      </c>
      <c r="C68" s="15">
        <f>'GİRİŞ FORMU'!C155</f>
        <v>3</v>
      </c>
      <c r="D68" s="16">
        <f>'GİRİŞ FORMU'!D155</f>
        <v>3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64</v>
      </c>
      <c r="I68" s="15">
        <f>'GİRİŞ FORMU'!I155</f>
        <v>2</v>
      </c>
      <c r="J68" s="16">
        <f>'GİRİŞ FORMU'!J155</f>
        <v>40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5</v>
      </c>
      <c r="V68" s="16">
        <f t="shared" si="1"/>
        <v>43</v>
      </c>
      <c r="W68" s="17">
        <f t="shared" si="1"/>
        <v>64</v>
      </c>
      <c r="X68" s="19">
        <f t="shared" si="2"/>
        <v>69</v>
      </c>
    </row>
    <row r="69" spans="2:24" x14ac:dyDescent="0.15">
      <c r="B69" s="22" t="s">
        <v>73</v>
      </c>
      <c r="C69" s="15">
        <f>'GİRİŞ FORMU'!C157</f>
        <v>6</v>
      </c>
      <c r="D69" s="16">
        <f>'GİRİŞ FORMU'!D157</f>
        <v>3</v>
      </c>
      <c r="E69" s="17">
        <f>'GİRİŞ FORMU'!E157</f>
        <v>0</v>
      </c>
      <c r="F69" s="15">
        <f>'GİRİŞ FORMU'!F157</f>
        <v>1</v>
      </c>
      <c r="G69" s="16">
        <f>'GİRİŞ FORMU'!G157</f>
        <v>2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8</v>
      </c>
      <c r="V69" s="16">
        <f t="shared" ref="V69:W97" si="3">D69+G69+J69+M69+P69+S69</f>
        <v>5</v>
      </c>
      <c r="W69" s="17">
        <f t="shared" si="3"/>
        <v>0</v>
      </c>
      <c r="X69" s="19">
        <f t="shared" si="2"/>
        <v>8</v>
      </c>
    </row>
    <row r="70" spans="2:24" x14ac:dyDescent="0.15">
      <c r="B70" s="22" t="s">
        <v>264</v>
      </c>
      <c r="C70" s="15">
        <f>'GİRİŞ FORMU'!C159</f>
        <v>11</v>
      </c>
      <c r="D70" s="16">
        <f>'GİRİŞ FORMU'!D159</f>
        <v>8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11</v>
      </c>
      <c r="V70" s="16">
        <f t="shared" si="3"/>
        <v>8</v>
      </c>
      <c r="W70" s="17">
        <f t="shared" si="3"/>
        <v>0</v>
      </c>
      <c r="X70" s="19">
        <f t="shared" si="2"/>
        <v>11</v>
      </c>
    </row>
    <row r="71" spans="2:24" x14ac:dyDescent="0.15">
      <c r="B71" s="22" t="s">
        <v>40</v>
      </c>
      <c r="C71" s="15">
        <f>'GİRİŞ FORMU'!C161</f>
        <v>5</v>
      </c>
      <c r="D71" s="16">
        <f>'GİRİŞ FORMU'!D161</f>
        <v>2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5</v>
      </c>
      <c r="V71" s="16">
        <f t="shared" si="3"/>
        <v>2</v>
      </c>
      <c r="W71" s="17">
        <f t="shared" si="3"/>
        <v>0</v>
      </c>
      <c r="X71" s="19">
        <f t="shared" ref="X71:X97" si="5">U71+W71</f>
        <v>5</v>
      </c>
    </row>
    <row r="72" spans="2:24" x14ac:dyDescent="0.15">
      <c r="B72" s="22" t="s">
        <v>27</v>
      </c>
      <c r="C72" s="15">
        <f>'GİRİŞ FORMU'!C174</f>
        <v>323</v>
      </c>
      <c r="D72" s="16">
        <f>'GİRİŞ FORMU'!D174</f>
        <v>68</v>
      </c>
      <c r="E72" s="17">
        <f>'GİRİŞ FORMU'!E174</f>
        <v>0</v>
      </c>
      <c r="F72" s="15">
        <f>'GİRİŞ FORMU'!F174</f>
        <v>1</v>
      </c>
      <c r="G72" s="16">
        <f>'GİRİŞ FORMU'!G174</f>
        <v>0</v>
      </c>
      <c r="H72" s="17">
        <f>'GİRİŞ FORMU'!H174</f>
        <v>89</v>
      </c>
      <c r="I72" s="15">
        <f>'GİRİŞ FORMU'!I174</f>
        <v>1</v>
      </c>
      <c r="J72" s="16">
        <f>'GİRİŞ FORMU'!J174</f>
        <v>6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1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326</v>
      </c>
      <c r="V72" s="16">
        <f t="shared" si="3"/>
        <v>75</v>
      </c>
      <c r="W72" s="17">
        <f t="shared" si="3"/>
        <v>89</v>
      </c>
      <c r="X72" s="19">
        <f t="shared" si="5"/>
        <v>415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2</v>
      </c>
      <c r="D74" s="16">
        <f>'GİRİŞ FORMU'!D177</f>
        <v>3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2</v>
      </c>
      <c r="V74" s="16">
        <f t="shared" si="3"/>
        <v>3</v>
      </c>
      <c r="W74" s="17">
        <f t="shared" si="3"/>
        <v>0</v>
      </c>
      <c r="X74" s="19">
        <f t="shared" si="5"/>
        <v>2</v>
      </c>
    </row>
    <row r="75" spans="2:24" x14ac:dyDescent="0.15">
      <c r="B75" s="22" t="s">
        <v>153</v>
      </c>
      <c r="C75" s="15">
        <f>'GİRİŞ FORMU'!C178</f>
        <v>2</v>
      </c>
      <c r="D75" s="16">
        <f>'GİRİŞ FORMU'!D178</f>
        <v>0</v>
      </c>
      <c r="E75" s="17">
        <f>'GİRİŞ FORMU'!E178</f>
        <v>0</v>
      </c>
      <c r="F75" s="15">
        <f>'GİRİŞ FORMU'!F178</f>
        <v>3</v>
      </c>
      <c r="G75" s="16">
        <f>'GİRİŞ FORMU'!G178</f>
        <v>0</v>
      </c>
      <c r="H75" s="17">
        <f>'GİRİŞ FORMU'!H178</f>
        <v>1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5</v>
      </c>
      <c r="V75" s="16">
        <f t="shared" si="3"/>
        <v>0</v>
      </c>
      <c r="W75" s="17">
        <f t="shared" si="3"/>
        <v>1</v>
      </c>
      <c r="X75" s="19">
        <f t="shared" si="5"/>
        <v>6</v>
      </c>
    </row>
    <row r="76" spans="2:24" x14ac:dyDescent="0.15">
      <c r="B76" s="22" t="s">
        <v>19</v>
      </c>
      <c r="C76" s="15">
        <f>'GİRİŞ FORMU'!C185</f>
        <v>127</v>
      </c>
      <c r="D76" s="16">
        <f>'GİRİŞ FORMU'!D185</f>
        <v>138</v>
      </c>
      <c r="E76" s="17">
        <f>'GİRİŞ FORMU'!E185</f>
        <v>0</v>
      </c>
      <c r="F76" s="15">
        <f>'GİRİŞ FORMU'!F185</f>
        <v>0</v>
      </c>
      <c r="G76" s="16">
        <f>'GİRİŞ FORMU'!G185</f>
        <v>1</v>
      </c>
      <c r="H76" s="17">
        <f>'GİRİŞ FORMU'!H185</f>
        <v>5</v>
      </c>
      <c r="I76" s="15">
        <f>'GİRİŞ FORMU'!I185</f>
        <v>0</v>
      </c>
      <c r="J76" s="16">
        <f>'GİRİŞ FORMU'!J185</f>
        <v>0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4</v>
      </c>
      <c r="P76" s="16">
        <f>'GİRİŞ FORMU'!P185</f>
        <v>5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131</v>
      </c>
      <c r="V76" s="16">
        <f t="shared" si="3"/>
        <v>144</v>
      </c>
      <c r="W76" s="17">
        <f t="shared" si="3"/>
        <v>5</v>
      </c>
      <c r="X76" s="19">
        <f t="shared" si="5"/>
        <v>136</v>
      </c>
    </row>
    <row r="77" spans="2:24" x14ac:dyDescent="0.15">
      <c r="B77" s="24" t="s">
        <v>14</v>
      </c>
      <c r="C77" s="15">
        <f>'GİRİŞ FORMU'!C186</f>
        <v>56</v>
      </c>
      <c r="D77" s="16">
        <f>'GİRİŞ FORMU'!D186</f>
        <v>48</v>
      </c>
      <c r="E77" s="17">
        <f>'GİRİŞ FORMU'!E186</f>
        <v>0</v>
      </c>
      <c r="F77" s="15">
        <f>'GİRİŞ FORMU'!F186</f>
        <v>0</v>
      </c>
      <c r="G77" s="16">
        <f>'GİRİŞ FORMU'!G186</f>
        <v>2</v>
      </c>
      <c r="H77" s="17">
        <f>'GİRİŞ FORMU'!H186</f>
        <v>22</v>
      </c>
      <c r="I77" s="15">
        <f>'GİRİŞ FORMU'!I186</f>
        <v>1</v>
      </c>
      <c r="J77" s="16">
        <f>'GİRİŞ FORMU'!J186</f>
        <v>1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57</v>
      </c>
      <c r="V77" s="16">
        <f t="shared" si="3"/>
        <v>51</v>
      </c>
      <c r="W77" s="17">
        <f t="shared" si="3"/>
        <v>22</v>
      </c>
      <c r="X77" s="19">
        <f t="shared" si="5"/>
        <v>79</v>
      </c>
    </row>
    <row r="78" spans="2:24" x14ac:dyDescent="0.15">
      <c r="B78" s="22" t="s">
        <v>53</v>
      </c>
      <c r="C78" s="15">
        <f>'GİRİŞ FORMU'!C189</f>
        <v>17</v>
      </c>
      <c r="D78" s="16">
        <f>'GİRİŞ FORMU'!D189</f>
        <v>14</v>
      </c>
      <c r="E78" s="17">
        <f>'GİRİŞ FORMU'!E189</f>
        <v>0</v>
      </c>
      <c r="F78" s="15">
        <f>'GİRİŞ FORMU'!F189</f>
        <v>4</v>
      </c>
      <c r="G78" s="16">
        <f>'GİRİŞ FORMU'!G189</f>
        <v>15</v>
      </c>
      <c r="H78" s="17">
        <f>'GİRİŞ FORMU'!H189</f>
        <v>5</v>
      </c>
      <c r="I78" s="15">
        <f>'GİRİŞ FORMU'!I189</f>
        <v>5</v>
      </c>
      <c r="J78" s="16">
        <f>'GİRİŞ FORMU'!J189</f>
        <v>2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2</v>
      </c>
      <c r="P78" s="16">
        <f>'GİRİŞ FORMU'!P189</f>
        <v>0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28</v>
      </c>
      <c r="V78" s="16">
        <f t="shared" si="3"/>
        <v>31</v>
      </c>
      <c r="W78" s="17">
        <f t="shared" si="3"/>
        <v>5</v>
      </c>
      <c r="X78" s="19">
        <f t="shared" si="5"/>
        <v>33</v>
      </c>
    </row>
    <row r="79" spans="2:24" x14ac:dyDescent="0.15">
      <c r="B79" s="22" t="s">
        <v>42</v>
      </c>
      <c r="C79" s="15">
        <f>'GİRİŞ FORMU'!C190</f>
        <v>31</v>
      </c>
      <c r="D79" s="16">
        <f>'GİRİŞ FORMU'!D190</f>
        <v>29</v>
      </c>
      <c r="E79" s="17">
        <f>'GİRİŞ FORMU'!E190</f>
        <v>0</v>
      </c>
      <c r="F79" s="15">
        <f>'GİRİŞ FORMU'!F190</f>
        <v>2</v>
      </c>
      <c r="G79" s="16">
        <f>'GİRİŞ FORMU'!G190</f>
        <v>2</v>
      </c>
      <c r="H79" s="17">
        <f>'GİRİŞ FORMU'!H190</f>
        <v>14</v>
      </c>
      <c r="I79" s="15">
        <f>'GİRİŞ FORMU'!I190</f>
        <v>1</v>
      </c>
      <c r="J79" s="16">
        <f>'GİRİŞ FORMU'!J190</f>
        <v>2</v>
      </c>
      <c r="K79" s="17">
        <f>'GİRİŞ FORMU'!K190</f>
        <v>0</v>
      </c>
      <c r="L79" s="15">
        <f>'GİRİŞ FORMU'!L190</f>
        <v>3</v>
      </c>
      <c r="M79" s="16">
        <f>'GİRİŞ FORMU'!M190</f>
        <v>4</v>
      </c>
      <c r="N79" s="17">
        <f>'GİRİŞ FORMU'!N190</f>
        <v>0</v>
      </c>
      <c r="O79" s="15">
        <f>'GİRİŞ FORMU'!O190</f>
        <v>16</v>
      </c>
      <c r="P79" s="16">
        <f>'GİRİŞ FORMU'!P190</f>
        <v>10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53</v>
      </c>
      <c r="V79" s="16">
        <f t="shared" si="3"/>
        <v>47</v>
      </c>
      <c r="W79" s="17">
        <f t="shared" si="3"/>
        <v>14</v>
      </c>
      <c r="X79" s="19">
        <f t="shared" si="5"/>
        <v>67</v>
      </c>
    </row>
    <row r="80" spans="2:24" x14ac:dyDescent="0.15">
      <c r="B80" s="22" t="s">
        <v>135</v>
      </c>
      <c r="C80" s="15">
        <f>'GİRİŞ FORMU'!C192</f>
        <v>0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0</v>
      </c>
      <c r="V80" s="16">
        <f t="shared" si="3"/>
        <v>0</v>
      </c>
      <c r="W80" s="17">
        <f t="shared" si="3"/>
        <v>0</v>
      </c>
      <c r="X80" s="19">
        <f t="shared" si="5"/>
        <v>0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x14ac:dyDescent="0.15">
      <c r="B82" s="22" t="s">
        <v>154</v>
      </c>
      <c r="C82" s="15">
        <f>'GİRİŞ FORMU'!C201</f>
        <v>1</v>
      </c>
      <c r="D82" s="16">
        <f>'GİRİŞ FORMU'!D201</f>
        <v>3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3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3</v>
      </c>
      <c r="W82" s="17">
        <f t="shared" si="3"/>
        <v>3</v>
      </c>
      <c r="X82" s="19">
        <f t="shared" si="5"/>
        <v>4</v>
      </c>
    </row>
    <row r="83" spans="2:24" x14ac:dyDescent="0.15">
      <c r="B83" s="22" t="s">
        <v>16</v>
      </c>
      <c r="C83" s="15">
        <f>'GİRİŞ FORMU'!C202</f>
        <v>18</v>
      </c>
      <c r="D83" s="16">
        <f>'GİRİŞ FORMU'!D202</f>
        <v>16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1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1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19</v>
      </c>
      <c r="V83" s="16">
        <f t="shared" si="3"/>
        <v>16</v>
      </c>
      <c r="W83" s="17">
        <f t="shared" si="3"/>
        <v>1</v>
      </c>
      <c r="X83" s="19">
        <f t="shared" si="5"/>
        <v>20</v>
      </c>
    </row>
    <row r="84" spans="2:24" x14ac:dyDescent="0.15">
      <c r="B84" s="22" t="s">
        <v>48</v>
      </c>
      <c r="C84" s="15">
        <f>'GİRİŞ FORMU'!C203</f>
        <v>11</v>
      </c>
      <c r="D84" s="16">
        <f>'GİRİŞ FORMU'!D203</f>
        <v>19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9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11</v>
      </c>
      <c r="V84" s="16">
        <f t="shared" si="3"/>
        <v>19</v>
      </c>
      <c r="W84" s="17">
        <f t="shared" si="3"/>
        <v>9</v>
      </c>
      <c r="X84" s="19">
        <f t="shared" si="5"/>
        <v>20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7</v>
      </c>
      <c r="D86" s="16">
        <f>'GİRİŞ FORMU'!D213</f>
        <v>3</v>
      </c>
      <c r="E86" s="17">
        <f>'GİRİŞ FORMU'!E213</f>
        <v>0</v>
      </c>
      <c r="F86" s="15">
        <f>'GİRİŞ FORMU'!F213</f>
        <v>0</v>
      </c>
      <c r="G86" s="16">
        <f>'GİRİŞ FORMU'!G213</f>
        <v>0</v>
      </c>
      <c r="H86" s="17">
        <f>'GİRİŞ FORMU'!H213</f>
        <v>0</v>
      </c>
      <c r="I86" s="15">
        <f>'GİRİŞ FORMU'!I213</f>
        <v>37</v>
      </c>
      <c r="J86" s="16">
        <f>'GİRİŞ FORMU'!J213</f>
        <v>22</v>
      </c>
      <c r="K86" s="17">
        <f>'GİRİŞ FORMU'!K213</f>
        <v>0</v>
      </c>
      <c r="L86" s="15">
        <f>'GİRİŞ FORMU'!L213</f>
        <v>2</v>
      </c>
      <c r="M86" s="16">
        <f>'GİRİŞ FORMU'!M213</f>
        <v>0</v>
      </c>
      <c r="N86" s="17">
        <f>'GİRİŞ FORMU'!N213</f>
        <v>0</v>
      </c>
      <c r="O86" s="15">
        <f>'GİRİŞ FORMU'!O213</f>
        <v>37</v>
      </c>
      <c r="P86" s="16">
        <f>'GİRİŞ FORMU'!P213</f>
        <v>12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83</v>
      </c>
      <c r="V86" s="16">
        <f t="shared" si="3"/>
        <v>37</v>
      </c>
      <c r="W86" s="17">
        <f t="shared" si="3"/>
        <v>0</v>
      </c>
      <c r="X86" s="19">
        <f t="shared" si="5"/>
        <v>83</v>
      </c>
    </row>
    <row r="87" spans="2:24" x14ac:dyDescent="0.15">
      <c r="B87" s="22" t="s">
        <v>202</v>
      </c>
      <c r="C87" s="15">
        <f>'GİRİŞ FORMU'!C216</f>
        <v>2</v>
      </c>
      <c r="D87" s="16">
        <f>'GİRİŞ FORMU'!D216</f>
        <v>3</v>
      </c>
      <c r="E87" s="17">
        <f>'GİRİŞ FORMU'!E216</f>
        <v>0</v>
      </c>
      <c r="F87" s="15">
        <f>'GİRİŞ FORMU'!F216</f>
        <v>0</v>
      </c>
      <c r="G87" s="16">
        <f>'GİRİŞ FORMU'!G216</f>
        <v>2</v>
      </c>
      <c r="H87" s="17">
        <f>'GİRİŞ FORMU'!H216</f>
        <v>0</v>
      </c>
      <c r="I87" s="15">
        <f>'GİRİŞ FORMU'!I216</f>
        <v>3</v>
      </c>
      <c r="J87" s="16">
        <f>'GİRİŞ FORMU'!J216</f>
        <v>2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5</v>
      </c>
      <c r="V87" s="16">
        <f t="shared" si="3"/>
        <v>7</v>
      </c>
      <c r="W87" s="17">
        <f t="shared" si="3"/>
        <v>0</v>
      </c>
      <c r="X87" s="19">
        <f t="shared" si="5"/>
        <v>5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0</v>
      </c>
      <c r="D89" s="16">
        <f>'GİRİŞ FORMU'!D220</f>
        <v>0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9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0</v>
      </c>
      <c r="V89" s="16">
        <f t="shared" si="3"/>
        <v>0</v>
      </c>
      <c r="W89" s="17">
        <f t="shared" si="3"/>
        <v>9</v>
      </c>
      <c r="X89" s="19">
        <f t="shared" si="5"/>
        <v>9</v>
      </c>
    </row>
    <row r="90" spans="2:24" x14ac:dyDescent="0.15">
      <c r="B90" s="22" t="s">
        <v>74</v>
      </c>
      <c r="C90" s="15">
        <f>'GİRİŞ FORMU'!C226</f>
        <v>1</v>
      </c>
      <c r="D90" s="16">
        <f>'GİRİŞ FORMU'!D226</f>
        <v>0</v>
      </c>
      <c r="E90" s="17">
        <f>'GİRİŞ FORMU'!E226</f>
        <v>0</v>
      </c>
      <c r="F90" s="15">
        <f>'GİRİŞ FORMU'!F226</f>
        <v>0</v>
      </c>
      <c r="G90" s="16">
        <f>'GİRİŞ FORMU'!G226</f>
        <v>1</v>
      </c>
      <c r="H90" s="17">
        <f>'GİRİŞ FORMU'!H226</f>
        <v>4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</v>
      </c>
      <c r="V90" s="16">
        <f t="shared" si="3"/>
        <v>1</v>
      </c>
      <c r="W90" s="17">
        <f t="shared" si="3"/>
        <v>4</v>
      </c>
      <c r="X90" s="19">
        <f t="shared" si="5"/>
        <v>5</v>
      </c>
    </row>
    <row r="91" spans="2:24" x14ac:dyDescent="0.15">
      <c r="B91" s="22" t="s">
        <v>44</v>
      </c>
      <c r="C91" s="15">
        <f>'GİRİŞ FORMU'!C229</f>
        <v>2</v>
      </c>
      <c r="D91" s="16">
        <f>'GİRİŞ FORMU'!D229</f>
        <v>1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2</v>
      </c>
      <c r="V91" s="16">
        <f t="shared" si="3"/>
        <v>1</v>
      </c>
      <c r="W91" s="17">
        <f t="shared" si="3"/>
        <v>0</v>
      </c>
      <c r="X91" s="19">
        <f t="shared" si="5"/>
        <v>2</v>
      </c>
    </row>
    <row r="92" spans="2:24" x14ac:dyDescent="0.15">
      <c r="B92" s="22" t="s">
        <v>45</v>
      </c>
      <c r="C92" s="15">
        <f>'GİRİŞ FORMU'!C231</f>
        <v>0</v>
      </c>
      <c r="D92" s="16">
        <f>'GİRİŞ FORMU'!D231</f>
        <v>12</v>
      </c>
      <c r="E92" s="17">
        <f>'GİRİŞ FORMU'!E231</f>
        <v>0</v>
      </c>
      <c r="F92" s="15">
        <f>'GİRİŞ FORMU'!F231</f>
        <v>16</v>
      </c>
      <c r="G92" s="16">
        <f>'GİRİŞ FORMU'!G231</f>
        <v>20</v>
      </c>
      <c r="H92" s="17">
        <f>'GİRİŞ FORMU'!H231</f>
        <v>4</v>
      </c>
      <c r="I92" s="15">
        <f>'GİRİŞ FORMU'!I231</f>
        <v>1</v>
      </c>
      <c r="J92" s="16">
        <f>'GİRİŞ FORMU'!J231</f>
        <v>1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48</v>
      </c>
      <c r="P92" s="16">
        <f>'GİRİŞ FORMU'!P231</f>
        <v>24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65</v>
      </c>
      <c r="V92" s="16">
        <f t="shared" si="3"/>
        <v>57</v>
      </c>
      <c r="W92" s="17">
        <f t="shared" si="3"/>
        <v>4</v>
      </c>
      <c r="X92" s="19">
        <f t="shared" si="5"/>
        <v>69</v>
      </c>
    </row>
    <row r="93" spans="2:24" x14ac:dyDescent="0.15">
      <c r="B93" s="22" t="s">
        <v>134</v>
      </c>
      <c r="C93" s="15">
        <f>'GİRİŞ FORMU'!C234</f>
        <v>0</v>
      </c>
      <c r="D93" s="16">
        <f>'GİRİŞ FORMU'!D234</f>
        <v>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0</v>
      </c>
      <c r="V93" s="16">
        <f t="shared" si="3"/>
        <v>1</v>
      </c>
      <c r="W93" s="17">
        <f t="shared" si="3"/>
        <v>0</v>
      </c>
      <c r="X93" s="19">
        <f t="shared" si="5"/>
        <v>0</v>
      </c>
    </row>
    <row r="94" spans="2:24" x14ac:dyDescent="0.15">
      <c r="B94" s="22" t="s">
        <v>203</v>
      </c>
      <c r="C94" s="15">
        <f>'GİRİŞ FORMU'!C237</f>
        <v>1</v>
      </c>
      <c r="D94" s="16">
        <f>'GİRİŞ FORMU'!D237</f>
        <v>1</v>
      </c>
      <c r="E94" s="17">
        <f>'GİRİŞ FORMU'!E237</f>
        <v>0</v>
      </c>
      <c r="F94" s="15">
        <f>'GİRİŞ FORMU'!F237</f>
        <v>0</v>
      </c>
      <c r="G94" s="16">
        <f>'GİRİŞ FORMU'!G237</f>
        <v>1</v>
      </c>
      <c r="H94" s="17">
        <f>'GİRİŞ FORMU'!H237</f>
        <v>15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1</v>
      </c>
      <c r="V94" s="16">
        <f t="shared" si="3"/>
        <v>2</v>
      </c>
      <c r="W94" s="17">
        <f t="shared" si="3"/>
        <v>15</v>
      </c>
      <c r="X94" s="19">
        <f t="shared" si="5"/>
        <v>16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5</v>
      </c>
      <c r="D96" s="16">
        <f>'GİRİŞ FORMU'!D245</f>
        <v>2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53</v>
      </c>
      <c r="I96" s="15">
        <f>'GİRİŞ FORMU'!I245</f>
        <v>0</v>
      </c>
      <c r="J96" s="16">
        <f>'GİRİŞ FORMU'!J245</f>
        <v>1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4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5</v>
      </c>
      <c r="V96" s="16">
        <f t="shared" si="3"/>
        <v>3</v>
      </c>
      <c r="W96" s="17">
        <f t="shared" si="3"/>
        <v>57</v>
      </c>
      <c r="X96" s="19">
        <f t="shared" si="5"/>
        <v>62</v>
      </c>
    </row>
    <row r="97" spans="2:24" x14ac:dyDescent="0.15">
      <c r="B97" s="22" t="s">
        <v>15</v>
      </c>
      <c r="C97" s="15">
        <f>'GİRİŞ FORMU'!C247</f>
        <v>553</v>
      </c>
      <c r="D97" s="16">
        <f>'GİRİŞ FORMU'!D247</f>
        <v>404</v>
      </c>
      <c r="E97" s="17">
        <f>'GİRİŞ FORMU'!E247</f>
        <v>0</v>
      </c>
      <c r="F97" s="15">
        <f>'GİRİŞ FORMU'!F247</f>
        <v>6</v>
      </c>
      <c r="G97" s="16">
        <f>'GİRİŞ FORMU'!G247</f>
        <v>2</v>
      </c>
      <c r="H97" s="17">
        <f>'GİRİŞ FORMU'!H247</f>
        <v>0</v>
      </c>
      <c r="I97" s="15">
        <f>'GİRİŞ FORMU'!I247</f>
        <v>605</v>
      </c>
      <c r="J97" s="16">
        <f>'GİRİŞ FORMU'!J247</f>
        <v>617</v>
      </c>
      <c r="K97" s="17">
        <f>'GİRİŞ FORMU'!K247</f>
        <v>0</v>
      </c>
      <c r="L97" s="15">
        <f>'GİRİŞ FORMU'!L247</f>
        <v>39</v>
      </c>
      <c r="M97" s="16">
        <f>'GİRİŞ FORMU'!M247</f>
        <v>1</v>
      </c>
      <c r="N97" s="17">
        <f>'GİRİŞ FORMU'!N247</f>
        <v>62</v>
      </c>
      <c r="O97" s="15">
        <f>'GİRİŞ FORMU'!O247</f>
        <v>4</v>
      </c>
      <c r="P97" s="16">
        <f>'GİRİŞ FORMU'!P247</f>
        <v>0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1207</v>
      </c>
      <c r="V97" s="16">
        <f t="shared" si="3"/>
        <v>1024</v>
      </c>
      <c r="W97" s="17">
        <f t="shared" si="3"/>
        <v>62</v>
      </c>
      <c r="X97" s="19">
        <f t="shared" si="5"/>
        <v>1269</v>
      </c>
    </row>
    <row r="98" spans="2:24" ht="11.25" thickBot="1" x14ac:dyDescent="0.2">
      <c r="B98" s="25" t="s">
        <v>260</v>
      </c>
      <c r="C98" s="30">
        <f t="shared" ref="C98:T98" si="6">C99-SUM(C6:C97)</f>
        <v>47</v>
      </c>
      <c r="D98" s="31">
        <f t="shared" si="6"/>
        <v>31</v>
      </c>
      <c r="E98" s="32">
        <f t="shared" si="6"/>
        <v>0</v>
      </c>
      <c r="F98" s="30">
        <f t="shared" si="6"/>
        <v>4</v>
      </c>
      <c r="G98" s="31">
        <f t="shared" si="6"/>
        <v>46</v>
      </c>
      <c r="H98" s="32">
        <f t="shared" si="6"/>
        <v>28</v>
      </c>
      <c r="I98" s="30">
        <f t="shared" si="6"/>
        <v>2</v>
      </c>
      <c r="J98" s="31">
        <f t="shared" si="6"/>
        <v>2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0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53</v>
      </c>
      <c r="V98" s="16">
        <f t="shared" ref="V98:W101" si="7">D98+G98+J98+M98+P98+S98</f>
        <v>79</v>
      </c>
      <c r="W98" s="17">
        <f t="shared" si="7"/>
        <v>28</v>
      </c>
      <c r="X98" s="37">
        <f>U98+W98</f>
        <v>81</v>
      </c>
    </row>
    <row r="99" spans="2:24" ht="11.25" thickBot="1" x14ac:dyDescent="0.2">
      <c r="B99" s="35" t="s">
        <v>7</v>
      </c>
      <c r="C99" s="36">
        <f>'GİRİŞ FORMU'!C252</f>
        <v>21955</v>
      </c>
      <c r="D99" s="33">
        <f>'GİRİŞ FORMU'!D252</f>
        <v>16459</v>
      </c>
      <c r="E99" s="34">
        <f>'GİRİŞ FORMU'!E252</f>
        <v>0</v>
      </c>
      <c r="F99" s="36">
        <f>'GİRİŞ FORMU'!F252</f>
        <v>101</v>
      </c>
      <c r="G99" s="33">
        <f>'GİRİŞ FORMU'!G252</f>
        <v>295</v>
      </c>
      <c r="H99" s="34">
        <f>'GİRİŞ FORMU'!H252</f>
        <v>7996</v>
      </c>
      <c r="I99" s="36">
        <f>'GİRİŞ FORMU'!I252</f>
        <v>1647</v>
      </c>
      <c r="J99" s="33">
        <f>'GİRİŞ FORMU'!J252</f>
        <v>1503</v>
      </c>
      <c r="K99" s="34">
        <f>'GİRİŞ FORMU'!K252</f>
        <v>0</v>
      </c>
      <c r="L99" s="36">
        <f>'GİRİŞ FORMU'!L252</f>
        <v>61</v>
      </c>
      <c r="M99" s="33">
        <f>'GİRİŞ FORMU'!M252</f>
        <v>9</v>
      </c>
      <c r="N99" s="34">
        <f>'GİRİŞ FORMU'!N252</f>
        <v>239</v>
      </c>
      <c r="O99" s="36">
        <f>'GİRİŞ FORMU'!O252</f>
        <v>219</v>
      </c>
      <c r="P99" s="33">
        <f>'GİRİŞ FORMU'!P252</f>
        <v>125</v>
      </c>
      <c r="Q99" s="34">
        <f>'GİRİŞ FORMU'!Q252</f>
        <v>0</v>
      </c>
      <c r="R99" s="36">
        <f>'GİRİŞ FORMU'!R252</f>
        <v>2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23985</v>
      </c>
      <c r="V99" s="33">
        <f t="shared" si="7"/>
        <v>18391</v>
      </c>
      <c r="W99" s="34">
        <f t="shared" si="7"/>
        <v>8235</v>
      </c>
      <c r="X99" s="38">
        <f>U99+W99</f>
        <v>32220</v>
      </c>
    </row>
    <row r="100" spans="2:24" ht="11.25" thickBot="1" x14ac:dyDescent="0.2">
      <c r="B100" s="35" t="s">
        <v>244</v>
      </c>
      <c r="C100" s="36">
        <f>'GİRİŞ FORMU'!C253</f>
        <v>28465</v>
      </c>
      <c r="D100" s="33">
        <f>'GİRİŞ FORMU'!D253</f>
        <v>27359</v>
      </c>
      <c r="E100" s="34">
        <f>'GİRİŞ FORMU'!E253</f>
        <v>0</v>
      </c>
      <c r="F100" s="36">
        <f>'GİRİŞ FORMU'!F253</f>
        <v>471</v>
      </c>
      <c r="G100" s="33">
        <f>'GİRİŞ FORMU'!G253</f>
        <v>764</v>
      </c>
      <c r="H100" s="34">
        <f>'GİRİŞ FORMU'!H253</f>
        <v>0</v>
      </c>
      <c r="I100" s="36">
        <f>'GİRİŞ FORMU'!I253</f>
        <v>258</v>
      </c>
      <c r="J100" s="33">
        <f>'GİRİŞ FORMU'!J253</f>
        <v>249</v>
      </c>
      <c r="K100" s="34">
        <f>'GİRİŞ FORMU'!K253</f>
        <v>0</v>
      </c>
      <c r="L100" s="36">
        <f>'GİRİŞ FORMU'!L253</f>
        <v>46</v>
      </c>
      <c r="M100" s="33">
        <f>'GİRİŞ FORMU'!M253</f>
        <v>45</v>
      </c>
      <c r="N100" s="34">
        <f>'GİRİŞ FORMU'!N253</f>
        <v>0</v>
      </c>
      <c r="O100" s="36">
        <f>'GİRİŞ FORMU'!O253</f>
        <v>1074</v>
      </c>
      <c r="P100" s="33">
        <f>'GİRİŞ FORMU'!P253</f>
        <v>880</v>
      </c>
      <c r="Q100" s="34">
        <f>'GİRİŞ FORMU'!Q253</f>
        <v>0</v>
      </c>
      <c r="R100" s="36">
        <f>'GİRİŞ FORMU'!R253</f>
        <v>1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30315</v>
      </c>
      <c r="V100" s="33">
        <f t="shared" si="7"/>
        <v>29297</v>
      </c>
      <c r="W100" s="34">
        <f t="shared" si="7"/>
        <v>0</v>
      </c>
      <c r="X100" s="38">
        <f>U100+W100</f>
        <v>30315</v>
      </c>
    </row>
    <row r="101" spans="2:24" ht="11.25" thickBot="1" x14ac:dyDescent="0.2">
      <c r="B101" s="35" t="s">
        <v>8</v>
      </c>
      <c r="C101" s="36">
        <f>'GİRİŞ FORMU'!C254</f>
        <v>50420</v>
      </c>
      <c r="D101" s="33">
        <f>'GİRİŞ FORMU'!D254</f>
        <v>43818</v>
      </c>
      <c r="E101" s="34">
        <f>'GİRİŞ FORMU'!E254</f>
        <v>0</v>
      </c>
      <c r="F101" s="36">
        <f>'GİRİŞ FORMU'!F254</f>
        <v>572</v>
      </c>
      <c r="G101" s="33">
        <f>'GİRİŞ FORMU'!G254</f>
        <v>1059</v>
      </c>
      <c r="H101" s="34">
        <f>'GİRİŞ FORMU'!H254</f>
        <v>7996</v>
      </c>
      <c r="I101" s="36">
        <f>'GİRİŞ FORMU'!I254</f>
        <v>1905</v>
      </c>
      <c r="J101" s="33">
        <f>'GİRİŞ FORMU'!J254</f>
        <v>1752</v>
      </c>
      <c r="K101" s="34">
        <f>'GİRİŞ FORMU'!K254</f>
        <v>0</v>
      </c>
      <c r="L101" s="36">
        <f>'GİRİŞ FORMU'!L254</f>
        <v>107</v>
      </c>
      <c r="M101" s="33">
        <f>'GİRİŞ FORMU'!M254</f>
        <v>54</v>
      </c>
      <c r="N101" s="34">
        <f>'GİRİŞ FORMU'!N254</f>
        <v>239</v>
      </c>
      <c r="O101" s="36">
        <f>'GİRİŞ FORMU'!O254</f>
        <v>1293</v>
      </c>
      <c r="P101" s="33">
        <f>'GİRİŞ FORMU'!P254</f>
        <v>1005</v>
      </c>
      <c r="Q101" s="34">
        <f>'GİRİŞ FORMU'!Q254</f>
        <v>0</v>
      </c>
      <c r="R101" s="36">
        <f>'GİRİŞ FORMU'!R254</f>
        <v>3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54300</v>
      </c>
      <c r="V101" s="33">
        <f t="shared" si="7"/>
        <v>47688</v>
      </c>
      <c r="W101" s="34">
        <f t="shared" si="7"/>
        <v>8235</v>
      </c>
      <c r="X101" s="38">
        <f>U101+W101</f>
        <v>62535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opLeftCell="A4" zoomScale="75" workbookViewId="0"/>
  </sheetViews>
  <sheetFormatPr defaultRowHeight="12.75" x14ac:dyDescent="0.2"/>
  <cols>
    <col min="1" max="1" width="9.140625" style="161"/>
    <col min="2" max="2" width="16" style="161" customWidth="1"/>
    <col min="3" max="3" width="14.140625" style="161" customWidth="1"/>
    <col min="4" max="4" width="12.7109375" style="161" customWidth="1"/>
    <col min="5" max="5" width="14.140625" style="161" customWidth="1"/>
    <col min="6" max="6" width="13" style="161" customWidth="1"/>
    <col min="7" max="7" width="12.7109375" style="161" customWidth="1"/>
    <col min="8" max="8" width="14" style="161" customWidth="1"/>
    <col min="9" max="9" width="12.28515625" style="161" customWidth="1"/>
    <col min="10" max="10" width="16.140625" style="161" customWidth="1"/>
    <col min="11" max="11" width="2.85546875" style="161" customWidth="1"/>
    <col min="12" max="12" width="19.140625" style="161" customWidth="1"/>
    <col min="13" max="13" width="16.42578125" style="161" customWidth="1"/>
    <col min="14" max="14" width="14.85546875" style="161" customWidth="1"/>
    <col min="15" max="15" width="12.140625" style="161" customWidth="1"/>
    <col min="16" max="16" width="11.42578125" style="161" customWidth="1"/>
    <col min="17" max="17" width="12.5703125" style="161" customWidth="1"/>
    <col min="18" max="18" width="13.28515625" style="161" customWidth="1"/>
    <col min="19" max="19" width="9.140625" style="161"/>
    <col min="20" max="20" width="20.42578125" style="161" customWidth="1"/>
    <col min="21" max="16384" width="9.140625" style="161"/>
  </cols>
  <sheetData>
    <row r="1" spans="2:20" ht="13.5" thickBot="1" x14ac:dyDescent="0.25"/>
    <row r="2" spans="2:20" ht="33" customHeight="1" x14ac:dyDescent="0.3">
      <c r="B2" s="181" t="s">
        <v>331</v>
      </c>
      <c r="C2" s="182"/>
      <c r="D2" s="182"/>
      <c r="E2" s="182"/>
      <c r="F2" s="182"/>
      <c r="G2" s="182"/>
      <c r="H2" s="182"/>
      <c r="I2" s="183"/>
      <c r="J2" s="148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 x14ac:dyDescent="0.25">
      <c r="B3" s="148"/>
      <c r="C3" s="48"/>
      <c r="D3" s="48"/>
      <c r="E3" s="48"/>
      <c r="F3" s="48"/>
      <c r="G3" s="48"/>
      <c r="H3" s="48"/>
      <c r="I3" s="149"/>
      <c r="J3" s="148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95" customHeight="1" thickBot="1" x14ac:dyDescent="0.3">
      <c r="B4" s="150"/>
      <c r="C4" s="49"/>
      <c r="D4" s="49"/>
      <c r="E4" s="49"/>
      <c r="F4" s="49"/>
      <c r="G4" s="49"/>
      <c r="H4" s="49"/>
      <c r="I4" s="151"/>
      <c r="J4" s="148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95" customHeight="1" x14ac:dyDescent="0.3">
      <c r="B5" s="184" t="s">
        <v>324</v>
      </c>
      <c r="C5" s="185"/>
      <c r="D5" s="185"/>
      <c r="E5" s="185"/>
      <c r="F5" s="185"/>
      <c r="G5" s="185"/>
      <c r="H5" s="185"/>
      <c r="I5" s="186"/>
      <c r="J5" s="148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95" customHeight="1" thickBot="1" x14ac:dyDescent="0.35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51" t="s">
        <v>266</v>
      </c>
      <c r="J6" s="54"/>
      <c r="L6" s="163"/>
      <c r="M6" s="164"/>
      <c r="N6" s="164"/>
      <c r="O6" s="162"/>
      <c r="P6" s="164"/>
      <c r="Q6" s="162"/>
      <c r="R6" s="164"/>
      <c r="S6" s="162"/>
      <c r="T6" s="164"/>
    </row>
    <row r="7" spans="2:20" ht="24.95" customHeight="1" x14ac:dyDescent="0.3">
      <c r="B7" s="54" t="s">
        <v>267</v>
      </c>
      <c r="C7" s="55">
        <v>14579</v>
      </c>
      <c r="D7" s="52">
        <v>16001</v>
      </c>
      <c r="E7" s="56">
        <f>(D7-C7)*100/C7</f>
        <v>9.7537554016050478</v>
      </c>
      <c r="F7" s="57">
        <v>16401</v>
      </c>
      <c r="G7" s="56">
        <f>(F7-D7)*100/D7</f>
        <v>2.4998437597650147</v>
      </c>
      <c r="H7" s="63">
        <f>'GİRİŞ FORMU'!C252</f>
        <v>21955</v>
      </c>
      <c r="I7" s="153">
        <f>(H7-F7)*100/F7</f>
        <v>33.863788793366261</v>
      </c>
      <c r="J7" s="54"/>
      <c r="L7" s="164"/>
      <c r="M7" s="164"/>
      <c r="N7" s="164"/>
      <c r="O7" s="165"/>
      <c r="P7" s="166"/>
      <c r="Q7" s="165"/>
      <c r="R7" s="167"/>
      <c r="S7" s="165"/>
      <c r="T7" s="164"/>
    </row>
    <row r="8" spans="2:20" ht="24.95" customHeight="1" thickBot="1" x14ac:dyDescent="0.35">
      <c r="B8" s="54" t="s">
        <v>268</v>
      </c>
      <c r="C8" s="55">
        <v>10466</v>
      </c>
      <c r="D8" s="55">
        <v>8045</v>
      </c>
      <c r="E8" s="56">
        <f>(D8-C8)*100/C8</f>
        <v>-23.132046627173704</v>
      </c>
      <c r="F8" s="52">
        <v>13810</v>
      </c>
      <c r="G8" s="56">
        <f>(F8-D8)*100/D8</f>
        <v>71.659415786202615</v>
      </c>
      <c r="H8" s="55">
        <f>H9-H7</f>
        <v>10265</v>
      </c>
      <c r="I8" s="153">
        <f>(H8-F8)*100/F8</f>
        <v>-25.669804489500361</v>
      </c>
      <c r="J8" s="54"/>
      <c r="L8" s="164"/>
      <c r="M8" s="164"/>
      <c r="N8" s="164"/>
      <c r="O8" s="165"/>
      <c r="P8" s="164"/>
      <c r="Q8" s="165"/>
      <c r="R8" s="166"/>
      <c r="S8" s="165"/>
      <c r="T8" s="164"/>
    </row>
    <row r="9" spans="2:20" ht="24.95" customHeight="1" x14ac:dyDescent="0.3">
      <c r="B9" s="54" t="s">
        <v>254</v>
      </c>
      <c r="C9" s="63">
        <v>25045</v>
      </c>
      <c r="D9" s="63">
        <v>24046</v>
      </c>
      <c r="E9" s="64">
        <f>(D9-C9)*100/C9</f>
        <v>-3.988820123777201</v>
      </c>
      <c r="F9" s="63">
        <v>30211</v>
      </c>
      <c r="G9" s="64">
        <f>(F9-D9)*100/D9</f>
        <v>25.638359810363472</v>
      </c>
      <c r="H9" s="63">
        <f>'GİRİŞ FORMU'!X252</f>
        <v>32220</v>
      </c>
      <c r="I9" s="159">
        <f>(H9-F9)*100/F9</f>
        <v>6.6498957333421602</v>
      </c>
      <c r="J9" s="54"/>
      <c r="L9" s="164"/>
      <c r="M9" s="164"/>
      <c r="N9" s="164"/>
      <c r="O9" s="165"/>
      <c r="P9" s="164"/>
      <c r="Q9" s="165"/>
      <c r="R9" s="164"/>
      <c r="S9" s="165"/>
      <c r="T9" s="164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2:20" ht="24.95" customHeight="1" x14ac:dyDescent="0.3">
      <c r="B11" s="157" t="s">
        <v>325</v>
      </c>
      <c r="C11" s="158"/>
      <c r="D11" s="158"/>
      <c r="E11" s="158"/>
      <c r="F11" s="158"/>
      <c r="G11" s="158"/>
      <c r="H11" s="158"/>
      <c r="I11" s="160"/>
      <c r="J11" s="148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95" customHeight="1" x14ac:dyDescent="0.3">
      <c r="B12" s="157" t="s">
        <v>326</v>
      </c>
      <c r="C12" s="158"/>
      <c r="D12" s="158"/>
      <c r="E12" s="158"/>
      <c r="F12" s="158"/>
      <c r="G12" s="158"/>
      <c r="H12" s="158"/>
      <c r="I12" s="160"/>
      <c r="J12" s="148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95" customHeight="1" x14ac:dyDescent="0.3">
      <c r="B13" s="157" t="s">
        <v>327</v>
      </c>
      <c r="C13" s="158"/>
      <c r="D13" s="158"/>
      <c r="E13" s="158"/>
      <c r="F13" s="158"/>
      <c r="G13" s="158"/>
      <c r="H13" s="158"/>
      <c r="I13" s="160"/>
      <c r="J13" s="148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0" ht="24.95" customHeight="1" x14ac:dyDescent="0.3">
      <c r="B15" s="175" t="s">
        <v>332</v>
      </c>
      <c r="C15" s="173"/>
      <c r="D15" s="173"/>
      <c r="E15" s="173"/>
      <c r="F15" s="173"/>
      <c r="G15" s="173"/>
      <c r="H15" s="173"/>
      <c r="I15" s="176"/>
      <c r="J15" s="156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2:20" ht="24.95" customHeight="1" thickBot="1" x14ac:dyDescent="0.35">
      <c r="B16" s="54"/>
      <c r="C16" s="51">
        <v>2008</v>
      </c>
      <c r="D16" s="51">
        <v>2009</v>
      </c>
      <c r="E16" s="51">
        <v>2010</v>
      </c>
      <c r="F16" s="58" t="s">
        <v>318</v>
      </c>
      <c r="G16" s="59" t="s">
        <v>319</v>
      </c>
      <c r="H16" s="60"/>
      <c r="I16" s="61"/>
      <c r="J16" s="54"/>
      <c r="L16" s="164"/>
      <c r="M16" s="164"/>
      <c r="N16" s="164"/>
      <c r="O16" s="162"/>
      <c r="P16" s="164"/>
      <c r="Q16" s="162"/>
      <c r="R16" s="164"/>
      <c r="S16" s="162"/>
      <c r="T16" s="164"/>
    </row>
    <row r="17" spans="2:20" ht="24.95" customHeight="1" x14ac:dyDescent="0.3">
      <c r="B17" s="54" t="s">
        <v>0</v>
      </c>
      <c r="C17" s="55">
        <v>32114</v>
      </c>
      <c r="D17" s="55">
        <v>33404</v>
      </c>
      <c r="E17" s="55">
        <f>MİLLİYETXAY!O7</f>
        <v>32546</v>
      </c>
      <c r="F17" s="56">
        <f t="shared" ref="F17:G20" si="0">(D17-C17)*100/C17</f>
        <v>4.0169396524880119</v>
      </c>
      <c r="G17" s="56">
        <f t="shared" si="0"/>
        <v>-2.5685546641120824</v>
      </c>
      <c r="H17" s="60"/>
      <c r="I17" s="53"/>
      <c r="J17" s="54"/>
      <c r="L17" s="164"/>
      <c r="M17" s="164"/>
      <c r="N17" s="164"/>
      <c r="O17" s="165"/>
      <c r="P17" s="164"/>
      <c r="Q17" s="165"/>
      <c r="R17" s="164"/>
      <c r="S17" s="165"/>
      <c r="T17" s="164"/>
    </row>
    <row r="18" spans="2:20" ht="24.95" customHeight="1" x14ac:dyDescent="0.3">
      <c r="B18" s="54" t="s">
        <v>13</v>
      </c>
      <c r="C18" s="55">
        <v>10221</v>
      </c>
      <c r="D18" s="55">
        <v>11868</v>
      </c>
      <c r="E18" s="55">
        <f>MİLLİYETXAY!O47</f>
        <v>4224</v>
      </c>
      <c r="F18" s="56">
        <f t="shared" si="0"/>
        <v>16.113883181684766</v>
      </c>
      <c r="G18" s="56">
        <f>(E18-D18)*100/D18</f>
        <v>-64.408493427704755</v>
      </c>
      <c r="H18" s="60"/>
      <c r="I18" s="61"/>
      <c r="J18" s="50"/>
      <c r="L18" s="164"/>
      <c r="M18" s="164"/>
      <c r="N18" s="164"/>
      <c r="O18" s="165"/>
      <c r="P18" s="164"/>
      <c r="Q18" s="165"/>
      <c r="R18" s="164"/>
      <c r="S18" s="165"/>
      <c r="T18" s="164"/>
    </row>
    <row r="19" spans="2:20" ht="24.95" customHeight="1" x14ac:dyDescent="0.3">
      <c r="B19" s="54" t="s">
        <v>269</v>
      </c>
      <c r="C19" s="55">
        <v>3311</v>
      </c>
      <c r="D19" s="55">
        <v>6312</v>
      </c>
      <c r="E19" s="55">
        <f>MİLLİYETXAY!O6</f>
        <v>7648</v>
      </c>
      <c r="F19" s="56">
        <f t="shared" si="0"/>
        <v>90.637269707037149</v>
      </c>
      <c r="G19" s="56">
        <f t="shared" si="0"/>
        <v>21.166032953105198</v>
      </c>
      <c r="H19" s="60"/>
      <c r="I19" s="61"/>
      <c r="J19" s="50"/>
      <c r="L19" s="164"/>
      <c r="M19" s="164"/>
      <c r="N19" s="164"/>
      <c r="O19" s="164"/>
      <c r="P19" s="164"/>
      <c r="Q19" s="164"/>
      <c r="R19" s="164"/>
      <c r="S19" s="164"/>
      <c r="T19" s="164"/>
    </row>
    <row r="20" spans="2:20" ht="24.95" customHeight="1" x14ac:dyDescent="0.3">
      <c r="B20" s="62" t="s">
        <v>1</v>
      </c>
      <c r="C20" s="52">
        <v>7656</v>
      </c>
      <c r="D20" s="52">
        <v>8303</v>
      </c>
      <c r="E20" s="52">
        <f>MİLLİYETXAY!O40</f>
        <v>4631</v>
      </c>
      <c r="F20" s="56">
        <f t="shared" si="0"/>
        <v>8.4508881922675023</v>
      </c>
      <c r="G20" s="56">
        <f t="shared" si="0"/>
        <v>-44.224978923280744</v>
      </c>
      <c r="H20" s="60"/>
      <c r="I20" s="53"/>
      <c r="J20" s="54"/>
      <c r="L20" s="174"/>
      <c r="M20" s="174"/>
      <c r="N20" s="174"/>
      <c r="O20" s="174"/>
      <c r="P20" s="174"/>
      <c r="Q20" s="174"/>
      <c r="R20" s="174"/>
      <c r="S20" s="174"/>
      <c r="T20" s="174"/>
    </row>
    <row r="21" spans="2:20" ht="24.95" customHeight="1" x14ac:dyDescent="0.3">
      <c r="B21" s="54"/>
      <c r="C21" s="55"/>
      <c r="D21" s="55" t="s">
        <v>270</v>
      </c>
      <c r="E21" s="55"/>
      <c r="F21" s="55"/>
      <c r="G21" s="55"/>
      <c r="H21" s="55"/>
      <c r="I21" s="53"/>
      <c r="J21" s="54"/>
      <c r="L21" s="174"/>
      <c r="M21" s="174"/>
      <c r="N21" s="174"/>
      <c r="O21" s="174"/>
      <c r="P21" s="174"/>
      <c r="Q21" s="174"/>
      <c r="R21" s="174"/>
      <c r="S21" s="174"/>
      <c r="T21" s="174"/>
    </row>
    <row r="22" spans="2:20" ht="24.95" customHeight="1" x14ac:dyDescent="0.25">
      <c r="B22" s="50"/>
      <c r="C22" s="60"/>
      <c r="D22" s="60"/>
      <c r="E22" s="60"/>
      <c r="F22" s="60"/>
      <c r="G22" s="60"/>
      <c r="H22" s="60"/>
      <c r="I22" s="61"/>
      <c r="J22" s="50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24.95" customHeight="1" thickBot="1" x14ac:dyDescent="0.35">
      <c r="B23" s="54"/>
      <c r="C23" s="55"/>
      <c r="D23" s="55"/>
      <c r="E23" s="51" t="s">
        <v>271</v>
      </c>
      <c r="F23" s="51" t="s">
        <v>272</v>
      </c>
      <c r="G23" s="51" t="s">
        <v>273</v>
      </c>
      <c r="H23" s="55"/>
      <c r="I23" s="53"/>
      <c r="J23" s="54"/>
      <c r="L23" s="174"/>
      <c r="M23" s="180"/>
      <c r="N23" s="180"/>
      <c r="O23" s="180"/>
      <c r="P23" s="180"/>
      <c r="Q23" s="180"/>
      <c r="R23" s="180"/>
      <c r="S23" s="180"/>
      <c r="T23" s="180"/>
    </row>
    <row r="24" spans="2:20" ht="24.95" customHeight="1" x14ac:dyDescent="0.3">
      <c r="B24" s="54" t="s">
        <v>274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4"/>
      <c r="N24" s="164"/>
      <c r="O24" s="168"/>
      <c r="P24" s="164"/>
      <c r="Q24" s="164"/>
      <c r="R24" s="168"/>
      <c r="S24" s="164"/>
      <c r="T24" s="164"/>
    </row>
    <row r="25" spans="2:20" ht="24.95" customHeight="1" x14ac:dyDescent="0.3">
      <c r="B25" s="54" t="s">
        <v>275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4"/>
      <c r="N25" s="164"/>
      <c r="O25" s="164"/>
      <c r="P25" s="165"/>
      <c r="Q25" s="165"/>
      <c r="R25" s="168"/>
      <c r="S25" s="164"/>
      <c r="T25" s="164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4"/>
      <c r="N26" s="164"/>
      <c r="O26" s="164"/>
      <c r="P26" s="165"/>
      <c r="Q26" s="165"/>
      <c r="R26" s="168"/>
      <c r="S26" s="168"/>
      <c r="T26" s="168"/>
    </row>
    <row r="27" spans="2:20" ht="24.95" customHeight="1" thickBot="1" x14ac:dyDescent="0.35">
      <c r="B27" s="54"/>
      <c r="C27" s="55"/>
      <c r="D27" s="48"/>
      <c r="E27" s="49" t="s">
        <v>276</v>
      </c>
      <c r="F27" s="49" t="s">
        <v>277</v>
      </c>
      <c r="G27" s="49" t="s">
        <v>278</v>
      </c>
      <c r="H27" s="49" t="s">
        <v>254</v>
      </c>
      <c r="I27" s="53"/>
      <c r="J27" s="54"/>
      <c r="L27" s="164"/>
      <c r="M27" s="164"/>
      <c r="N27" s="164"/>
      <c r="O27" s="164"/>
      <c r="P27" s="165"/>
      <c r="Q27" s="165"/>
      <c r="R27" s="168"/>
      <c r="S27" s="168"/>
      <c r="T27" s="168"/>
    </row>
    <row r="28" spans="2:20" ht="24.95" customHeight="1" x14ac:dyDescent="0.3">
      <c r="B28" s="54" t="s">
        <v>279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64"/>
      <c r="M29" s="164"/>
      <c r="N29" s="164"/>
      <c r="O29" s="164"/>
      <c r="P29" s="164"/>
      <c r="Q29" s="164"/>
      <c r="R29" s="164"/>
      <c r="S29" s="164"/>
      <c r="T29" s="164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64"/>
      <c r="M30" s="164"/>
      <c r="N30" s="164"/>
      <c r="O30" s="164"/>
      <c r="P30" s="164"/>
      <c r="Q30" s="164"/>
      <c r="R30" s="164"/>
      <c r="S30" s="164"/>
      <c r="T30" s="164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2:20" ht="24.95" customHeight="1" x14ac:dyDescent="0.3">
      <c r="B32" s="177" t="s">
        <v>330</v>
      </c>
      <c r="C32" s="178"/>
      <c r="D32" s="178"/>
      <c r="E32" s="178"/>
      <c r="F32" s="178"/>
      <c r="G32" s="178"/>
      <c r="H32" s="178"/>
      <c r="I32" s="179"/>
      <c r="J32" s="148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2:20" ht="24.95" customHeight="1" x14ac:dyDescent="0.3">
      <c r="B33" s="54" t="s">
        <v>322</v>
      </c>
      <c r="C33" s="55"/>
      <c r="D33" s="55"/>
      <c r="E33" s="48"/>
      <c r="F33" s="48"/>
      <c r="G33" s="48"/>
      <c r="H33" s="55"/>
      <c r="I33" s="53"/>
      <c r="J33" s="54"/>
      <c r="L33" s="164"/>
      <c r="M33" s="164"/>
      <c r="N33" s="164"/>
      <c r="O33" s="162"/>
      <c r="P33" s="162"/>
      <c r="Q33" s="162"/>
      <c r="R33" s="164"/>
      <c r="S33" s="164"/>
      <c r="T33" s="164"/>
    </row>
    <row r="34" spans="2:20" ht="24.95" customHeight="1" thickBot="1" x14ac:dyDescent="0.35">
      <c r="B34" s="154"/>
      <c r="C34" s="51"/>
      <c r="D34" s="51"/>
      <c r="E34" s="51"/>
      <c r="F34" s="51"/>
      <c r="G34" s="51"/>
      <c r="H34" s="51"/>
      <c r="I34" s="155"/>
      <c r="J34" s="5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2:20" ht="24.95" customHeight="1" x14ac:dyDescent="0.3">
      <c r="B36" s="173"/>
      <c r="C36" s="173"/>
      <c r="D36" s="173"/>
      <c r="E36" s="173"/>
      <c r="F36" s="173"/>
      <c r="G36" s="173"/>
      <c r="H36" s="173"/>
      <c r="I36" s="173"/>
      <c r="J36" s="173"/>
      <c r="L36" s="174"/>
      <c r="M36" s="174"/>
      <c r="N36" s="174"/>
      <c r="O36" s="174"/>
      <c r="P36" s="174"/>
      <c r="Q36" s="174"/>
      <c r="R36" s="174"/>
      <c r="S36" s="174"/>
      <c r="T36" s="174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2:20" ht="24.95" customHeight="1" x14ac:dyDescent="0.3">
      <c r="B38" s="173"/>
      <c r="C38" s="173"/>
      <c r="D38" s="173"/>
      <c r="E38" s="173"/>
      <c r="F38" s="173"/>
      <c r="G38" s="173"/>
      <c r="H38" s="173"/>
      <c r="I38" s="173"/>
      <c r="J38" s="173"/>
      <c r="L38" s="174"/>
      <c r="M38" s="174"/>
      <c r="N38" s="174"/>
      <c r="O38" s="174"/>
      <c r="P38" s="174"/>
      <c r="Q38" s="174"/>
      <c r="R38" s="174"/>
      <c r="S38" s="174"/>
      <c r="T38" s="174"/>
    </row>
    <row r="39" spans="2:20" ht="24.95" customHeight="1" x14ac:dyDescent="0.2"/>
    <row r="40" spans="2:20" ht="24.95" customHeight="1" x14ac:dyDescent="0.2"/>
  </sheetData>
  <mergeCells count="17">
    <mergeCell ref="B2:I2"/>
    <mergeCell ref="B5:I5"/>
    <mergeCell ref="L11:T11"/>
    <mergeCell ref="L12:T12"/>
    <mergeCell ref="L2:T4"/>
    <mergeCell ref="L5:T5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73"/>
    <col min="2" max="2" width="29.7109375" style="1" bestFit="1" customWidth="1"/>
    <col min="3" max="3" width="6" style="73" bestFit="1" customWidth="1"/>
    <col min="4" max="4" width="6.28515625" style="73" bestFit="1" customWidth="1"/>
    <col min="5" max="5" width="5.5703125" style="73" bestFit="1" customWidth="1"/>
    <col min="6" max="6" width="6" style="73" bestFit="1" customWidth="1"/>
    <col min="7" max="7" width="6.28515625" style="73" bestFit="1" customWidth="1"/>
    <col min="8" max="8" width="8.42578125" style="73" bestFit="1" customWidth="1"/>
    <col min="9" max="9" width="7.7109375" style="73" bestFit="1" customWidth="1"/>
    <col min="10" max="10" width="8.85546875" style="73" bestFit="1" customWidth="1"/>
    <col min="11" max="11" width="6.140625" style="73" bestFit="1" customWidth="1"/>
    <col min="12" max="12" width="5" style="73" bestFit="1" customWidth="1"/>
    <col min="13" max="13" width="6.28515625" style="73" bestFit="1" customWidth="1"/>
    <col min="14" max="14" width="7.140625" style="73" bestFit="1" customWidth="1"/>
    <col min="15" max="15" width="7.85546875" style="73" bestFit="1" customWidth="1"/>
    <col min="16" max="16384" width="9.140625" style="73"/>
  </cols>
  <sheetData>
    <row r="3" spans="2:15" ht="12" thickBot="1" x14ac:dyDescent="0.25"/>
    <row r="4" spans="2:15" ht="18" customHeight="1" thickBot="1" x14ac:dyDescent="0.3">
      <c r="B4" s="188" t="s">
        <v>328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2:15" ht="12" thickBot="1" x14ac:dyDescent="0.25">
      <c r="B5" s="70" t="s">
        <v>255</v>
      </c>
      <c r="C5" s="71" t="s">
        <v>261</v>
      </c>
      <c r="D5" s="71" t="s">
        <v>280</v>
      </c>
      <c r="E5" s="71" t="s">
        <v>281</v>
      </c>
      <c r="F5" s="71" t="s">
        <v>282</v>
      </c>
      <c r="G5" s="71" t="s">
        <v>283</v>
      </c>
      <c r="H5" s="71" t="s">
        <v>284</v>
      </c>
      <c r="I5" s="71" t="s">
        <v>285</v>
      </c>
      <c r="J5" s="71" t="s">
        <v>286</v>
      </c>
      <c r="K5" s="71" t="s">
        <v>287</v>
      </c>
      <c r="L5" s="71" t="s">
        <v>288</v>
      </c>
      <c r="M5" s="71" t="s">
        <v>289</v>
      </c>
      <c r="N5" s="71" t="s">
        <v>290</v>
      </c>
      <c r="O5" s="72" t="s">
        <v>254</v>
      </c>
    </row>
    <row r="6" spans="2:15" x14ac:dyDescent="0.2">
      <c r="B6" s="65" t="s">
        <v>3</v>
      </c>
      <c r="C6" s="74">
        <v>3396</v>
      </c>
      <c r="D6" s="74">
        <v>1845</v>
      </c>
      <c r="E6" s="74">
        <v>2407</v>
      </c>
      <c r="F6" s="74"/>
      <c r="G6" s="74"/>
      <c r="H6" s="74"/>
      <c r="I6" s="74"/>
      <c r="J6" s="74"/>
      <c r="K6" s="74"/>
      <c r="L6" s="74"/>
      <c r="M6" s="74"/>
      <c r="N6" s="74"/>
      <c r="O6" s="76">
        <f>SUM(C6:N6)</f>
        <v>7648</v>
      </c>
    </row>
    <row r="7" spans="2:15" x14ac:dyDescent="0.2">
      <c r="B7" s="66" t="s">
        <v>0</v>
      </c>
      <c r="C7" s="75">
        <v>8346</v>
      </c>
      <c r="D7" s="75">
        <v>11465</v>
      </c>
      <c r="E7" s="75">
        <v>12735</v>
      </c>
      <c r="F7" s="75"/>
      <c r="G7" s="75"/>
      <c r="H7" s="75"/>
      <c r="I7" s="75"/>
      <c r="J7" s="75"/>
      <c r="K7" s="75"/>
      <c r="L7" s="75"/>
      <c r="M7" s="75"/>
      <c r="N7" s="75"/>
      <c r="O7" s="75">
        <f>SUM(C7:N7)</f>
        <v>32546</v>
      </c>
    </row>
    <row r="8" spans="2:15" x14ac:dyDescent="0.2">
      <c r="B8" s="66" t="s">
        <v>199</v>
      </c>
      <c r="C8" s="75">
        <v>95</v>
      </c>
      <c r="D8" s="75">
        <v>58</v>
      </c>
      <c r="E8" s="75">
        <v>28</v>
      </c>
      <c r="F8" s="75"/>
      <c r="G8" s="75"/>
      <c r="H8" s="75"/>
      <c r="I8" s="75"/>
      <c r="J8" s="75"/>
      <c r="K8" s="75"/>
      <c r="L8" s="75"/>
      <c r="M8" s="75"/>
      <c r="N8" s="75"/>
      <c r="O8" s="75">
        <f t="shared" ref="O8:O71" si="0">SUM(C8:N8)</f>
        <v>181</v>
      </c>
    </row>
    <row r="9" spans="2:15" x14ac:dyDescent="0.2">
      <c r="B9" s="66" t="s">
        <v>51</v>
      </c>
      <c r="C9" s="75">
        <v>2</v>
      </c>
      <c r="D9" s="75">
        <v>2</v>
      </c>
      <c r="E9" s="75">
        <v>22</v>
      </c>
      <c r="F9" s="75"/>
      <c r="G9" s="75"/>
      <c r="H9" s="75"/>
      <c r="I9" s="75"/>
      <c r="J9" s="75"/>
      <c r="K9" s="75"/>
      <c r="L9" s="75"/>
      <c r="M9" s="75"/>
      <c r="N9" s="75"/>
      <c r="O9" s="75">
        <f t="shared" si="0"/>
        <v>26</v>
      </c>
    </row>
    <row r="10" spans="2:15" x14ac:dyDescent="0.2">
      <c r="B10" s="66" t="s">
        <v>28</v>
      </c>
      <c r="C10" s="75">
        <v>189</v>
      </c>
      <c r="D10" s="75">
        <v>111</v>
      </c>
      <c r="E10" s="75">
        <v>124</v>
      </c>
      <c r="F10" s="75"/>
      <c r="G10" s="75"/>
      <c r="H10" s="75"/>
      <c r="I10" s="75"/>
      <c r="J10" s="75"/>
      <c r="K10" s="75"/>
      <c r="L10" s="75"/>
      <c r="M10" s="75"/>
      <c r="N10" s="75"/>
      <c r="O10" s="75">
        <f t="shared" si="0"/>
        <v>424</v>
      </c>
    </row>
    <row r="11" spans="2:15" x14ac:dyDescent="0.2">
      <c r="B11" s="66" t="s">
        <v>9</v>
      </c>
      <c r="C11" s="75">
        <v>388</v>
      </c>
      <c r="D11" s="75">
        <v>536</v>
      </c>
      <c r="E11" s="75">
        <v>1045</v>
      </c>
      <c r="F11" s="75"/>
      <c r="G11" s="75"/>
      <c r="H11" s="75"/>
      <c r="I11" s="75"/>
      <c r="J11" s="75"/>
      <c r="K11" s="75"/>
      <c r="L11" s="75"/>
      <c r="M11" s="75"/>
      <c r="N11" s="75"/>
      <c r="O11" s="75">
        <f t="shared" si="0"/>
        <v>1969</v>
      </c>
    </row>
    <row r="12" spans="2:15" x14ac:dyDescent="0.2">
      <c r="B12" s="67" t="s">
        <v>34</v>
      </c>
      <c r="C12" s="75">
        <v>9</v>
      </c>
      <c r="D12" s="75">
        <v>11</v>
      </c>
      <c r="E12" s="75">
        <v>17</v>
      </c>
      <c r="F12" s="75"/>
      <c r="G12" s="75"/>
      <c r="H12" s="75"/>
      <c r="I12" s="75"/>
      <c r="J12" s="75"/>
      <c r="K12" s="75"/>
      <c r="L12" s="75"/>
      <c r="M12" s="75"/>
      <c r="N12" s="75"/>
      <c r="O12" s="75">
        <f t="shared" si="0"/>
        <v>37</v>
      </c>
    </row>
    <row r="13" spans="2:15" x14ac:dyDescent="0.2">
      <c r="B13" s="67" t="s">
        <v>127</v>
      </c>
      <c r="C13" s="75">
        <v>0</v>
      </c>
      <c r="D13" s="75">
        <v>0</v>
      </c>
      <c r="E13" s="75">
        <v>0</v>
      </c>
      <c r="F13" s="75"/>
      <c r="G13" s="75"/>
      <c r="H13" s="75"/>
      <c r="I13" s="75"/>
      <c r="J13" s="75"/>
      <c r="K13" s="75"/>
      <c r="L13" s="75"/>
      <c r="M13" s="75"/>
      <c r="N13" s="75"/>
      <c r="O13" s="75">
        <f t="shared" si="0"/>
        <v>0</v>
      </c>
    </row>
    <row r="14" spans="2:15" x14ac:dyDescent="0.2">
      <c r="B14" s="66" t="s">
        <v>128</v>
      </c>
      <c r="C14" s="75">
        <v>0</v>
      </c>
      <c r="D14" s="75">
        <v>0</v>
      </c>
      <c r="E14" s="75">
        <v>0</v>
      </c>
      <c r="F14" s="75"/>
      <c r="G14" s="75"/>
      <c r="H14" s="75"/>
      <c r="I14" s="75"/>
      <c r="J14" s="75"/>
      <c r="K14" s="75"/>
      <c r="L14" s="75"/>
      <c r="M14" s="75"/>
      <c r="N14" s="75"/>
      <c r="O14" s="75">
        <f t="shared" si="0"/>
        <v>0</v>
      </c>
    </row>
    <row r="15" spans="2:15" x14ac:dyDescent="0.2">
      <c r="B15" s="66" t="s">
        <v>147</v>
      </c>
      <c r="C15" s="75">
        <v>8</v>
      </c>
      <c r="D15" s="75">
        <v>0</v>
      </c>
      <c r="E15" s="75">
        <v>3</v>
      </c>
      <c r="F15" s="75"/>
      <c r="G15" s="75"/>
      <c r="H15" s="75"/>
      <c r="I15" s="75"/>
      <c r="J15" s="75"/>
      <c r="K15" s="75"/>
      <c r="L15" s="75"/>
      <c r="M15" s="75"/>
      <c r="N15" s="75"/>
      <c r="O15" s="75">
        <f t="shared" si="0"/>
        <v>11</v>
      </c>
    </row>
    <row r="16" spans="2:15" x14ac:dyDescent="0.2">
      <c r="B16" s="67" t="s">
        <v>35</v>
      </c>
      <c r="C16" s="75">
        <v>3</v>
      </c>
      <c r="D16" s="75">
        <v>2</v>
      </c>
      <c r="E16" s="75">
        <v>7</v>
      </c>
      <c r="F16" s="75"/>
      <c r="G16" s="75"/>
      <c r="H16" s="75"/>
      <c r="I16" s="75"/>
      <c r="J16" s="75"/>
      <c r="K16" s="75"/>
      <c r="L16" s="75"/>
      <c r="M16" s="75"/>
      <c r="N16" s="75"/>
      <c r="O16" s="75">
        <f t="shared" si="0"/>
        <v>12</v>
      </c>
    </row>
    <row r="17" spans="2:15" x14ac:dyDescent="0.2">
      <c r="B17" s="66" t="s">
        <v>21</v>
      </c>
      <c r="C17" s="75">
        <v>243</v>
      </c>
      <c r="D17" s="75">
        <v>673</v>
      </c>
      <c r="E17" s="75">
        <v>530</v>
      </c>
      <c r="F17" s="75"/>
      <c r="G17" s="75"/>
      <c r="H17" s="75"/>
      <c r="I17" s="75"/>
      <c r="J17" s="75"/>
      <c r="K17" s="75"/>
      <c r="L17" s="75"/>
      <c r="M17" s="75"/>
      <c r="N17" s="75"/>
      <c r="O17" s="75">
        <f t="shared" si="0"/>
        <v>1446</v>
      </c>
    </row>
    <row r="18" spans="2:15" x14ac:dyDescent="0.2">
      <c r="B18" s="66" t="s">
        <v>46</v>
      </c>
      <c r="C18" s="75">
        <v>1</v>
      </c>
      <c r="D18" s="75">
        <v>4</v>
      </c>
      <c r="E18" s="75">
        <v>7</v>
      </c>
      <c r="F18" s="75"/>
      <c r="G18" s="75"/>
      <c r="H18" s="75"/>
      <c r="I18" s="75"/>
      <c r="J18" s="75"/>
      <c r="K18" s="75"/>
      <c r="L18" s="75"/>
      <c r="M18" s="75"/>
      <c r="N18" s="75"/>
      <c r="O18" s="75">
        <f t="shared" si="0"/>
        <v>12</v>
      </c>
    </row>
    <row r="19" spans="2:15" x14ac:dyDescent="0.2">
      <c r="B19" s="66" t="s">
        <v>200</v>
      </c>
      <c r="C19" s="75">
        <v>104</v>
      </c>
      <c r="D19" s="75">
        <v>72</v>
      </c>
      <c r="E19" s="75">
        <v>77</v>
      </c>
      <c r="F19" s="75"/>
      <c r="G19" s="75"/>
      <c r="H19" s="75"/>
      <c r="I19" s="75"/>
      <c r="J19" s="75"/>
      <c r="K19" s="75"/>
      <c r="L19" s="75"/>
      <c r="M19" s="75"/>
      <c r="N19" s="75"/>
      <c r="O19" s="75">
        <f t="shared" si="0"/>
        <v>253</v>
      </c>
    </row>
    <row r="20" spans="2:15" x14ac:dyDescent="0.2">
      <c r="B20" s="66" t="s">
        <v>52</v>
      </c>
      <c r="C20" s="75">
        <v>127</v>
      </c>
      <c r="D20" s="75">
        <v>109</v>
      </c>
      <c r="E20" s="75">
        <v>73</v>
      </c>
      <c r="F20" s="75"/>
      <c r="G20" s="75"/>
      <c r="H20" s="75"/>
      <c r="I20" s="75"/>
      <c r="J20" s="75"/>
      <c r="K20" s="75"/>
      <c r="L20" s="75"/>
      <c r="M20" s="75"/>
      <c r="N20" s="75"/>
      <c r="O20" s="75">
        <f t="shared" si="0"/>
        <v>309</v>
      </c>
    </row>
    <row r="21" spans="2:15" x14ac:dyDescent="0.2">
      <c r="B21" s="66" t="s">
        <v>70</v>
      </c>
      <c r="C21" s="75">
        <v>0</v>
      </c>
      <c r="D21" s="75">
        <v>6</v>
      </c>
      <c r="E21" s="75">
        <v>2</v>
      </c>
      <c r="F21" s="75"/>
      <c r="G21" s="75"/>
      <c r="H21" s="75"/>
      <c r="I21" s="75"/>
      <c r="J21" s="75"/>
      <c r="K21" s="75"/>
      <c r="L21" s="75"/>
      <c r="M21" s="75"/>
      <c r="N21" s="75"/>
      <c r="O21" s="75">
        <f t="shared" si="0"/>
        <v>8</v>
      </c>
    </row>
    <row r="22" spans="2:15" x14ac:dyDescent="0.2">
      <c r="B22" s="66" t="s">
        <v>2</v>
      </c>
      <c r="C22" s="75">
        <v>31</v>
      </c>
      <c r="D22" s="75">
        <v>29</v>
      </c>
      <c r="E22" s="75">
        <v>44</v>
      </c>
      <c r="F22" s="75"/>
      <c r="G22" s="75"/>
      <c r="H22" s="75"/>
      <c r="I22" s="75"/>
      <c r="J22" s="75"/>
      <c r="K22" s="75"/>
      <c r="L22" s="75"/>
      <c r="M22" s="75"/>
      <c r="N22" s="75"/>
      <c r="O22" s="75">
        <f t="shared" si="0"/>
        <v>104</v>
      </c>
    </row>
    <row r="23" spans="2:15" x14ac:dyDescent="0.2">
      <c r="B23" s="67" t="s">
        <v>6</v>
      </c>
      <c r="C23" s="75">
        <v>23</v>
      </c>
      <c r="D23" s="75">
        <v>7</v>
      </c>
      <c r="E23" s="75">
        <v>16</v>
      </c>
      <c r="F23" s="75"/>
      <c r="G23" s="75"/>
      <c r="H23" s="75"/>
      <c r="I23" s="75"/>
      <c r="J23" s="75"/>
      <c r="K23" s="75"/>
      <c r="L23" s="75"/>
      <c r="M23" s="75"/>
      <c r="N23" s="75"/>
      <c r="O23" s="75">
        <f t="shared" si="0"/>
        <v>46</v>
      </c>
    </row>
    <row r="24" spans="2:15" x14ac:dyDescent="0.2">
      <c r="B24" s="66" t="s">
        <v>24</v>
      </c>
      <c r="C24" s="75">
        <v>60</v>
      </c>
      <c r="D24" s="75">
        <v>83</v>
      </c>
      <c r="E24" s="75">
        <v>132</v>
      </c>
      <c r="F24" s="75"/>
      <c r="G24" s="75"/>
      <c r="H24" s="75"/>
      <c r="I24" s="75"/>
      <c r="J24" s="75"/>
      <c r="K24" s="75"/>
      <c r="L24" s="75"/>
      <c r="M24" s="75"/>
      <c r="N24" s="75"/>
      <c r="O24" s="75">
        <f t="shared" si="0"/>
        <v>275</v>
      </c>
    </row>
    <row r="25" spans="2:15" x14ac:dyDescent="0.2">
      <c r="B25" s="66" t="s">
        <v>148</v>
      </c>
      <c r="C25" s="75">
        <v>78</v>
      </c>
      <c r="D25" s="75">
        <v>28</v>
      </c>
      <c r="E25" s="75">
        <v>5</v>
      </c>
      <c r="F25" s="75"/>
      <c r="G25" s="75"/>
      <c r="H25" s="75"/>
      <c r="I25" s="75"/>
      <c r="J25" s="75"/>
      <c r="K25" s="75"/>
      <c r="L25" s="75"/>
      <c r="M25" s="75"/>
      <c r="N25" s="75"/>
      <c r="O25" s="75">
        <f t="shared" si="0"/>
        <v>111</v>
      </c>
    </row>
    <row r="26" spans="2:15" x14ac:dyDescent="0.2">
      <c r="B26" s="66" t="s">
        <v>36</v>
      </c>
      <c r="C26" s="75">
        <v>0</v>
      </c>
      <c r="D26" s="75">
        <v>0</v>
      </c>
      <c r="E26" s="75">
        <v>0</v>
      </c>
      <c r="F26" s="75"/>
      <c r="G26" s="75"/>
      <c r="H26" s="75"/>
      <c r="I26" s="75"/>
      <c r="J26" s="75"/>
      <c r="K26" s="75"/>
      <c r="L26" s="75"/>
      <c r="M26" s="75"/>
      <c r="N26" s="75"/>
      <c r="O26" s="75">
        <f t="shared" si="0"/>
        <v>0</v>
      </c>
    </row>
    <row r="27" spans="2:15" x14ac:dyDescent="0.2">
      <c r="B27" s="67" t="s">
        <v>62</v>
      </c>
      <c r="C27" s="75">
        <v>2</v>
      </c>
      <c r="D27" s="75">
        <v>13</v>
      </c>
      <c r="E27" s="75">
        <v>5</v>
      </c>
      <c r="F27" s="75"/>
      <c r="G27" s="75"/>
      <c r="H27" s="75"/>
      <c r="I27" s="75"/>
      <c r="J27" s="75"/>
      <c r="K27" s="75"/>
      <c r="L27" s="75"/>
      <c r="M27" s="75"/>
      <c r="N27" s="75"/>
      <c r="O27" s="75">
        <f t="shared" si="0"/>
        <v>20</v>
      </c>
    </row>
    <row r="28" spans="2:15" x14ac:dyDescent="0.2">
      <c r="B28" s="66" t="s">
        <v>5</v>
      </c>
      <c r="C28" s="75">
        <v>3</v>
      </c>
      <c r="D28" s="75">
        <v>9</v>
      </c>
      <c r="E28" s="75">
        <v>5</v>
      </c>
      <c r="F28" s="75"/>
      <c r="G28" s="75"/>
      <c r="H28" s="75"/>
      <c r="I28" s="75"/>
      <c r="J28" s="75"/>
      <c r="K28" s="75"/>
      <c r="L28" s="75"/>
      <c r="M28" s="75"/>
      <c r="N28" s="75"/>
      <c r="O28" s="75">
        <f t="shared" si="0"/>
        <v>17</v>
      </c>
    </row>
    <row r="29" spans="2:15" x14ac:dyDescent="0.2">
      <c r="B29" s="66" t="s">
        <v>149</v>
      </c>
      <c r="C29" s="75">
        <v>103</v>
      </c>
      <c r="D29" s="75">
        <v>45</v>
      </c>
      <c r="E29" s="75">
        <v>52</v>
      </c>
      <c r="F29" s="75"/>
      <c r="G29" s="75"/>
      <c r="H29" s="75"/>
      <c r="I29" s="75"/>
      <c r="J29" s="75"/>
      <c r="K29" s="75"/>
      <c r="L29" s="75"/>
      <c r="M29" s="75"/>
      <c r="N29" s="75"/>
      <c r="O29" s="75">
        <f t="shared" si="0"/>
        <v>200</v>
      </c>
    </row>
    <row r="30" spans="2:15" x14ac:dyDescent="0.2">
      <c r="B30" s="66" t="s">
        <v>25</v>
      </c>
      <c r="C30" s="75">
        <v>26</v>
      </c>
      <c r="D30" s="75">
        <v>22</v>
      </c>
      <c r="E30" s="75">
        <v>35</v>
      </c>
      <c r="F30" s="75"/>
      <c r="G30" s="75"/>
      <c r="H30" s="75"/>
      <c r="I30" s="75"/>
      <c r="J30" s="75"/>
      <c r="K30" s="75"/>
      <c r="L30" s="75"/>
      <c r="M30" s="75"/>
      <c r="N30" s="75"/>
      <c r="O30" s="75">
        <f t="shared" si="0"/>
        <v>83</v>
      </c>
    </row>
    <row r="31" spans="2:15" x14ac:dyDescent="0.2">
      <c r="B31" s="66" t="s">
        <v>10</v>
      </c>
      <c r="C31" s="75">
        <v>589</v>
      </c>
      <c r="D31" s="75">
        <v>2350</v>
      </c>
      <c r="E31" s="75">
        <v>974</v>
      </c>
      <c r="F31" s="75"/>
      <c r="G31" s="75"/>
      <c r="H31" s="75"/>
      <c r="I31" s="75"/>
      <c r="J31" s="75"/>
      <c r="K31" s="75"/>
      <c r="L31" s="75"/>
      <c r="M31" s="75"/>
      <c r="N31" s="75"/>
      <c r="O31" s="75">
        <f t="shared" si="0"/>
        <v>3913</v>
      </c>
    </row>
    <row r="32" spans="2:15" x14ac:dyDescent="0.2">
      <c r="B32" s="66" t="s">
        <v>65</v>
      </c>
      <c r="C32" s="75">
        <v>8</v>
      </c>
      <c r="D32" s="75">
        <v>30</v>
      </c>
      <c r="E32" s="75">
        <v>14</v>
      </c>
      <c r="F32" s="75"/>
      <c r="G32" s="75"/>
      <c r="H32" s="75"/>
      <c r="I32" s="75"/>
      <c r="J32" s="75"/>
      <c r="K32" s="75"/>
      <c r="L32" s="75"/>
      <c r="M32" s="75"/>
      <c r="N32" s="75"/>
      <c r="O32" s="75">
        <f t="shared" si="0"/>
        <v>52</v>
      </c>
    </row>
    <row r="33" spans="2:15" x14ac:dyDescent="0.2">
      <c r="B33" s="66" t="s">
        <v>31</v>
      </c>
      <c r="C33" s="75">
        <v>851</v>
      </c>
      <c r="D33" s="75">
        <v>559</v>
      </c>
      <c r="E33" s="75">
        <v>772</v>
      </c>
      <c r="F33" s="75"/>
      <c r="G33" s="75"/>
      <c r="H33" s="75"/>
      <c r="I33" s="75"/>
      <c r="J33" s="75"/>
      <c r="K33" s="75"/>
      <c r="L33" s="75"/>
      <c r="M33" s="75"/>
      <c r="N33" s="75"/>
      <c r="O33" s="75">
        <f t="shared" si="0"/>
        <v>2182</v>
      </c>
    </row>
    <row r="34" spans="2:15" x14ac:dyDescent="0.2">
      <c r="B34" s="66" t="s">
        <v>75</v>
      </c>
      <c r="C34" s="75">
        <v>20</v>
      </c>
      <c r="D34" s="75">
        <v>33</v>
      </c>
      <c r="E34" s="75">
        <v>20</v>
      </c>
      <c r="F34" s="75"/>
      <c r="G34" s="75"/>
      <c r="H34" s="75"/>
      <c r="I34" s="75"/>
      <c r="J34" s="75"/>
      <c r="K34" s="75"/>
      <c r="L34" s="75"/>
      <c r="M34" s="75"/>
      <c r="N34" s="75"/>
      <c r="O34" s="75">
        <f t="shared" si="0"/>
        <v>73</v>
      </c>
    </row>
    <row r="35" spans="2:15" x14ac:dyDescent="0.2">
      <c r="B35" s="66" t="s">
        <v>37</v>
      </c>
      <c r="C35" s="75">
        <v>26</v>
      </c>
      <c r="D35" s="75">
        <v>14</v>
      </c>
      <c r="E35" s="75">
        <v>7</v>
      </c>
      <c r="F35" s="75"/>
      <c r="G35" s="75"/>
      <c r="H35" s="75"/>
      <c r="I35" s="75"/>
      <c r="J35" s="75"/>
      <c r="K35" s="75"/>
      <c r="L35" s="75"/>
      <c r="M35" s="75"/>
      <c r="N35" s="75"/>
      <c r="O35" s="75">
        <f t="shared" si="0"/>
        <v>47</v>
      </c>
    </row>
    <row r="36" spans="2:15" x14ac:dyDescent="0.2">
      <c r="B36" s="66" t="s">
        <v>47</v>
      </c>
      <c r="C36" s="75">
        <v>14</v>
      </c>
      <c r="D36" s="75">
        <v>25</v>
      </c>
      <c r="E36" s="75">
        <v>81</v>
      </c>
      <c r="F36" s="75"/>
      <c r="G36" s="75"/>
      <c r="H36" s="75"/>
      <c r="I36" s="75"/>
      <c r="J36" s="75"/>
      <c r="K36" s="75"/>
      <c r="L36" s="75"/>
      <c r="M36" s="75"/>
      <c r="N36" s="75"/>
      <c r="O36" s="75">
        <f t="shared" si="0"/>
        <v>120</v>
      </c>
    </row>
    <row r="37" spans="2:15" x14ac:dyDescent="0.2">
      <c r="B37" s="66" t="s">
        <v>150</v>
      </c>
      <c r="C37" s="75">
        <v>19</v>
      </c>
      <c r="D37" s="75">
        <v>13</v>
      </c>
      <c r="E37" s="75">
        <v>20</v>
      </c>
      <c r="F37" s="75"/>
      <c r="G37" s="75"/>
      <c r="H37" s="75"/>
      <c r="I37" s="75"/>
      <c r="J37" s="75"/>
      <c r="K37" s="75"/>
      <c r="L37" s="75"/>
      <c r="M37" s="75"/>
      <c r="N37" s="75"/>
      <c r="O37" s="75">
        <f t="shared" si="0"/>
        <v>52</v>
      </c>
    </row>
    <row r="38" spans="2:15" x14ac:dyDescent="0.2">
      <c r="B38" s="66" t="s">
        <v>22</v>
      </c>
      <c r="C38" s="75">
        <v>1333</v>
      </c>
      <c r="D38" s="75">
        <v>2219</v>
      </c>
      <c r="E38" s="75">
        <v>1530</v>
      </c>
      <c r="F38" s="75"/>
      <c r="G38" s="75"/>
      <c r="H38" s="75"/>
      <c r="I38" s="75"/>
      <c r="J38" s="75"/>
      <c r="K38" s="75"/>
      <c r="L38" s="75"/>
      <c r="M38" s="75"/>
      <c r="N38" s="75"/>
      <c r="O38" s="75">
        <f t="shared" si="0"/>
        <v>5082</v>
      </c>
    </row>
    <row r="39" spans="2:15" x14ac:dyDescent="0.2">
      <c r="B39" s="66" t="s">
        <v>132</v>
      </c>
      <c r="C39" s="75">
        <v>8</v>
      </c>
      <c r="D39" s="75">
        <v>13</v>
      </c>
      <c r="E39" s="75">
        <v>28</v>
      </c>
      <c r="F39" s="75"/>
      <c r="G39" s="75"/>
      <c r="H39" s="75"/>
      <c r="I39" s="75"/>
      <c r="J39" s="75"/>
      <c r="K39" s="75"/>
      <c r="L39" s="75"/>
      <c r="M39" s="75"/>
      <c r="N39" s="75"/>
      <c r="O39" s="75">
        <f t="shared" si="0"/>
        <v>49</v>
      </c>
    </row>
    <row r="40" spans="2:15" x14ac:dyDescent="0.2">
      <c r="B40" s="66" t="s">
        <v>1</v>
      </c>
      <c r="C40" s="75">
        <v>1550</v>
      </c>
      <c r="D40" s="75">
        <v>1580</v>
      </c>
      <c r="E40" s="75">
        <v>1501</v>
      </c>
      <c r="F40" s="75"/>
      <c r="G40" s="75"/>
      <c r="H40" s="75"/>
      <c r="I40" s="75"/>
      <c r="J40" s="75"/>
      <c r="K40" s="75"/>
      <c r="L40" s="75"/>
      <c r="M40" s="75"/>
      <c r="N40" s="75"/>
      <c r="O40" s="75">
        <f t="shared" si="0"/>
        <v>4631</v>
      </c>
    </row>
    <row r="41" spans="2:15" x14ac:dyDescent="0.2">
      <c r="B41" s="66" t="s">
        <v>151</v>
      </c>
      <c r="C41" s="75">
        <v>9</v>
      </c>
      <c r="D41" s="75">
        <v>14</v>
      </c>
      <c r="E41" s="75">
        <v>1059</v>
      </c>
      <c r="F41" s="75"/>
      <c r="G41" s="75"/>
      <c r="H41" s="75"/>
      <c r="I41" s="75"/>
      <c r="J41" s="75"/>
      <c r="K41" s="75"/>
      <c r="L41" s="75"/>
      <c r="M41" s="75"/>
      <c r="N41" s="75"/>
      <c r="O41" s="75">
        <f t="shared" si="0"/>
        <v>1082</v>
      </c>
    </row>
    <row r="42" spans="2:15" x14ac:dyDescent="0.2">
      <c r="B42" s="66" t="s">
        <v>11</v>
      </c>
      <c r="C42" s="75">
        <v>55</v>
      </c>
      <c r="D42" s="75">
        <v>56</v>
      </c>
      <c r="E42" s="75">
        <v>273</v>
      </c>
      <c r="F42" s="75"/>
      <c r="G42" s="75"/>
      <c r="H42" s="75"/>
      <c r="I42" s="75"/>
      <c r="J42" s="75"/>
      <c r="K42" s="75"/>
      <c r="L42" s="75"/>
      <c r="M42" s="75"/>
      <c r="N42" s="75"/>
      <c r="O42" s="75">
        <f t="shared" si="0"/>
        <v>384</v>
      </c>
    </row>
    <row r="43" spans="2:15" x14ac:dyDescent="0.2">
      <c r="B43" s="66" t="s">
        <v>12</v>
      </c>
      <c r="C43" s="75">
        <v>187</v>
      </c>
      <c r="D43" s="75">
        <v>244</v>
      </c>
      <c r="E43" s="75">
        <v>1694</v>
      </c>
      <c r="F43" s="75"/>
      <c r="G43" s="75"/>
      <c r="H43" s="75"/>
      <c r="I43" s="75"/>
      <c r="J43" s="75"/>
      <c r="K43" s="75"/>
      <c r="L43" s="75"/>
      <c r="M43" s="75"/>
      <c r="N43" s="75"/>
      <c r="O43" s="75">
        <f t="shared" si="0"/>
        <v>2125</v>
      </c>
    </row>
    <row r="44" spans="2:15" x14ac:dyDescent="0.2">
      <c r="B44" s="66" t="s">
        <v>138</v>
      </c>
      <c r="C44" s="75">
        <v>5</v>
      </c>
      <c r="D44" s="75">
        <v>9</v>
      </c>
      <c r="E44" s="75">
        <v>28</v>
      </c>
      <c r="F44" s="75"/>
      <c r="G44" s="75"/>
      <c r="H44" s="75"/>
      <c r="I44" s="75"/>
      <c r="J44" s="75"/>
      <c r="K44" s="75"/>
      <c r="L44" s="75"/>
      <c r="M44" s="75"/>
      <c r="N44" s="75"/>
      <c r="O44" s="75">
        <f t="shared" si="0"/>
        <v>42</v>
      </c>
    </row>
    <row r="45" spans="2:15" x14ac:dyDescent="0.2">
      <c r="B45" s="66" t="s">
        <v>26</v>
      </c>
      <c r="C45" s="75">
        <v>72</v>
      </c>
      <c r="D45" s="75">
        <v>85</v>
      </c>
      <c r="E45" s="75">
        <v>116</v>
      </c>
      <c r="F45" s="75"/>
      <c r="G45" s="75"/>
      <c r="H45" s="75"/>
      <c r="I45" s="75"/>
      <c r="J45" s="75"/>
      <c r="K45" s="75"/>
      <c r="L45" s="75"/>
      <c r="M45" s="75"/>
      <c r="N45" s="75"/>
      <c r="O45" s="75">
        <f t="shared" si="0"/>
        <v>273</v>
      </c>
    </row>
    <row r="46" spans="2:15" x14ac:dyDescent="0.2">
      <c r="B46" s="66" t="s">
        <v>17</v>
      </c>
      <c r="C46" s="75">
        <v>310</v>
      </c>
      <c r="D46" s="75">
        <v>770</v>
      </c>
      <c r="E46" s="75">
        <v>508</v>
      </c>
      <c r="F46" s="75"/>
      <c r="G46" s="75"/>
      <c r="H46" s="75"/>
      <c r="I46" s="75"/>
      <c r="J46" s="75"/>
      <c r="K46" s="75"/>
      <c r="L46" s="75"/>
      <c r="M46" s="75"/>
      <c r="N46" s="75"/>
      <c r="O46" s="75">
        <f t="shared" si="0"/>
        <v>1588</v>
      </c>
    </row>
    <row r="47" spans="2:15" x14ac:dyDescent="0.2">
      <c r="B47" s="66" t="s">
        <v>13</v>
      </c>
      <c r="C47" s="75">
        <v>363</v>
      </c>
      <c r="D47" s="75">
        <v>1625</v>
      </c>
      <c r="E47" s="75">
        <v>2236</v>
      </c>
      <c r="F47" s="75"/>
      <c r="G47" s="75"/>
      <c r="H47" s="75"/>
      <c r="I47" s="75"/>
      <c r="J47" s="75"/>
      <c r="K47" s="75"/>
      <c r="L47" s="75"/>
      <c r="M47" s="75"/>
      <c r="N47" s="75"/>
      <c r="O47" s="75">
        <f t="shared" si="0"/>
        <v>4224</v>
      </c>
    </row>
    <row r="48" spans="2:15" x14ac:dyDescent="0.2">
      <c r="B48" s="66" t="s">
        <v>18</v>
      </c>
      <c r="C48" s="75">
        <v>9</v>
      </c>
      <c r="D48" s="75">
        <v>7</v>
      </c>
      <c r="E48" s="75">
        <v>8</v>
      </c>
      <c r="F48" s="75"/>
      <c r="G48" s="75"/>
      <c r="H48" s="75"/>
      <c r="I48" s="75"/>
      <c r="J48" s="75"/>
      <c r="K48" s="75"/>
      <c r="L48" s="75"/>
      <c r="M48" s="75"/>
      <c r="N48" s="75"/>
      <c r="O48" s="75">
        <f t="shared" si="0"/>
        <v>24</v>
      </c>
    </row>
    <row r="49" spans="2:15" x14ac:dyDescent="0.2">
      <c r="B49" s="66" t="s">
        <v>29</v>
      </c>
      <c r="C49" s="75">
        <v>32</v>
      </c>
      <c r="D49" s="75">
        <v>37</v>
      </c>
      <c r="E49" s="75">
        <v>117</v>
      </c>
      <c r="F49" s="75"/>
      <c r="G49" s="75"/>
      <c r="H49" s="75"/>
      <c r="I49" s="75"/>
      <c r="J49" s="75"/>
      <c r="K49" s="75"/>
      <c r="L49" s="75"/>
      <c r="M49" s="75"/>
      <c r="N49" s="75"/>
      <c r="O49" s="75">
        <f t="shared" si="0"/>
        <v>186</v>
      </c>
    </row>
    <row r="50" spans="2:15" x14ac:dyDescent="0.2">
      <c r="B50" s="66" t="s">
        <v>137</v>
      </c>
      <c r="C50" s="75">
        <v>674</v>
      </c>
      <c r="D50" s="75">
        <v>1148</v>
      </c>
      <c r="E50" s="75">
        <v>665</v>
      </c>
      <c r="F50" s="75"/>
      <c r="G50" s="75"/>
      <c r="H50" s="75"/>
      <c r="I50" s="75"/>
      <c r="J50" s="75"/>
      <c r="K50" s="75"/>
      <c r="L50" s="75"/>
      <c r="M50" s="75"/>
      <c r="N50" s="75"/>
      <c r="O50" s="75">
        <f t="shared" si="0"/>
        <v>2487</v>
      </c>
    </row>
    <row r="51" spans="2:15" x14ac:dyDescent="0.2">
      <c r="B51" s="66" t="s">
        <v>30</v>
      </c>
      <c r="C51" s="75">
        <v>463</v>
      </c>
      <c r="D51" s="75">
        <v>454</v>
      </c>
      <c r="E51" s="75">
        <v>481</v>
      </c>
      <c r="F51" s="75"/>
      <c r="G51" s="75"/>
      <c r="H51" s="75"/>
      <c r="I51" s="75"/>
      <c r="J51" s="75"/>
      <c r="K51" s="75"/>
      <c r="L51" s="75"/>
      <c r="M51" s="75"/>
      <c r="N51" s="75"/>
      <c r="O51" s="75">
        <f t="shared" si="0"/>
        <v>1398</v>
      </c>
    </row>
    <row r="52" spans="2:15" x14ac:dyDescent="0.2">
      <c r="B52" s="66" t="s">
        <v>262</v>
      </c>
      <c r="C52" s="75">
        <v>6</v>
      </c>
      <c r="D52" s="75">
        <v>7</v>
      </c>
      <c r="E52" s="75">
        <v>4</v>
      </c>
      <c r="F52" s="75"/>
      <c r="G52" s="75"/>
      <c r="H52" s="75"/>
      <c r="I52" s="75"/>
      <c r="J52" s="75"/>
      <c r="K52" s="75"/>
      <c r="L52" s="75"/>
      <c r="M52" s="75"/>
      <c r="N52" s="75"/>
      <c r="O52" s="75">
        <f t="shared" si="0"/>
        <v>17</v>
      </c>
    </row>
    <row r="53" spans="2:15" x14ac:dyDescent="0.2">
      <c r="B53" s="66" t="s">
        <v>129</v>
      </c>
      <c r="C53" s="75">
        <v>3</v>
      </c>
      <c r="D53" s="75">
        <v>0</v>
      </c>
      <c r="E53" s="75">
        <v>0</v>
      </c>
      <c r="F53" s="75"/>
      <c r="G53" s="75"/>
      <c r="H53" s="75"/>
      <c r="I53" s="75"/>
      <c r="J53" s="75"/>
      <c r="K53" s="75"/>
      <c r="L53" s="75"/>
      <c r="M53" s="75"/>
      <c r="N53" s="75"/>
      <c r="O53" s="75">
        <f t="shared" si="0"/>
        <v>3</v>
      </c>
    </row>
    <row r="54" spans="2:15" x14ac:dyDescent="0.2">
      <c r="B54" s="66" t="s">
        <v>38</v>
      </c>
      <c r="C54" s="75">
        <v>13</v>
      </c>
      <c r="D54" s="75">
        <v>5</v>
      </c>
      <c r="E54" s="75">
        <v>2</v>
      </c>
      <c r="F54" s="75"/>
      <c r="G54" s="75"/>
      <c r="H54" s="75"/>
      <c r="I54" s="75"/>
      <c r="J54" s="75"/>
      <c r="K54" s="75"/>
      <c r="L54" s="75"/>
      <c r="M54" s="75"/>
      <c r="N54" s="75"/>
      <c r="O54" s="75">
        <f t="shared" si="0"/>
        <v>20</v>
      </c>
    </row>
    <row r="55" spans="2:15" x14ac:dyDescent="0.2">
      <c r="B55" s="66" t="s">
        <v>39</v>
      </c>
      <c r="C55" s="75">
        <v>2</v>
      </c>
      <c r="D55" s="75">
        <v>2</v>
      </c>
      <c r="E55" s="75">
        <v>4</v>
      </c>
      <c r="F55" s="75"/>
      <c r="G55" s="75"/>
      <c r="H55" s="75"/>
      <c r="I55" s="75"/>
      <c r="J55" s="75"/>
      <c r="K55" s="75"/>
      <c r="L55" s="75"/>
      <c r="M55" s="75"/>
      <c r="N55" s="75"/>
      <c r="O55" s="75">
        <f t="shared" si="0"/>
        <v>8</v>
      </c>
    </row>
    <row r="56" spans="2:15" x14ac:dyDescent="0.2">
      <c r="B56" s="66" t="s">
        <v>201</v>
      </c>
      <c r="C56" s="75">
        <v>32</v>
      </c>
      <c r="D56" s="75">
        <v>5</v>
      </c>
      <c r="E56" s="75">
        <v>4</v>
      </c>
      <c r="F56" s="75"/>
      <c r="G56" s="75"/>
      <c r="H56" s="75"/>
      <c r="I56" s="75"/>
      <c r="J56" s="75"/>
      <c r="K56" s="75"/>
      <c r="L56" s="75"/>
      <c r="M56" s="75"/>
      <c r="N56" s="75"/>
      <c r="O56" s="75">
        <f t="shared" si="0"/>
        <v>41</v>
      </c>
    </row>
    <row r="57" spans="2:15" x14ac:dyDescent="0.2">
      <c r="B57" s="66" t="s">
        <v>69</v>
      </c>
      <c r="C57" s="75">
        <v>3</v>
      </c>
      <c r="D57" s="75">
        <v>5</v>
      </c>
      <c r="E57" s="75">
        <v>6</v>
      </c>
      <c r="F57" s="75"/>
      <c r="G57" s="75"/>
      <c r="H57" s="75"/>
      <c r="I57" s="75"/>
      <c r="J57" s="75"/>
      <c r="K57" s="75"/>
      <c r="L57" s="75"/>
      <c r="M57" s="75"/>
      <c r="N57" s="75"/>
      <c r="O57" s="75">
        <f t="shared" si="0"/>
        <v>14</v>
      </c>
    </row>
    <row r="58" spans="2:15" x14ac:dyDescent="0.2">
      <c r="B58" s="66" t="s">
        <v>130</v>
      </c>
      <c r="C58" s="75">
        <v>0</v>
      </c>
      <c r="D58" s="75">
        <v>0</v>
      </c>
      <c r="E58" s="75">
        <v>1</v>
      </c>
      <c r="F58" s="75"/>
      <c r="G58" s="75"/>
      <c r="H58" s="75"/>
      <c r="I58" s="75"/>
      <c r="J58" s="75"/>
      <c r="K58" s="75"/>
      <c r="L58" s="75"/>
      <c r="M58" s="75"/>
      <c r="N58" s="75"/>
      <c r="O58" s="75">
        <f t="shared" si="0"/>
        <v>1</v>
      </c>
    </row>
    <row r="59" spans="2:15" x14ac:dyDescent="0.2">
      <c r="B59" s="66" t="s">
        <v>66</v>
      </c>
      <c r="C59" s="75">
        <v>0</v>
      </c>
      <c r="D59" s="75">
        <v>7</v>
      </c>
      <c r="E59" s="75">
        <v>10</v>
      </c>
      <c r="F59" s="75"/>
      <c r="G59" s="75"/>
      <c r="H59" s="75"/>
      <c r="I59" s="75"/>
      <c r="J59" s="75"/>
      <c r="K59" s="75"/>
      <c r="L59" s="75"/>
      <c r="M59" s="75"/>
      <c r="N59" s="75"/>
      <c r="O59" s="75">
        <f t="shared" si="0"/>
        <v>17</v>
      </c>
    </row>
    <row r="60" spans="2:15" x14ac:dyDescent="0.2">
      <c r="B60" s="66" t="s">
        <v>71</v>
      </c>
      <c r="C60" s="75">
        <v>0</v>
      </c>
      <c r="D60" s="75">
        <v>5</v>
      </c>
      <c r="E60" s="75">
        <v>4</v>
      </c>
      <c r="F60" s="75"/>
      <c r="G60" s="75"/>
      <c r="H60" s="75"/>
      <c r="I60" s="75"/>
      <c r="J60" s="75"/>
      <c r="K60" s="75"/>
      <c r="L60" s="75"/>
      <c r="M60" s="75"/>
      <c r="N60" s="75"/>
      <c r="O60" s="75">
        <f t="shared" si="0"/>
        <v>9</v>
      </c>
    </row>
    <row r="61" spans="2:15" x14ac:dyDescent="0.2">
      <c r="B61" s="66" t="s">
        <v>63</v>
      </c>
      <c r="C61" s="75">
        <v>8</v>
      </c>
      <c r="D61" s="75">
        <v>8</v>
      </c>
      <c r="E61" s="75">
        <v>12</v>
      </c>
      <c r="F61" s="75"/>
      <c r="G61" s="75"/>
      <c r="H61" s="75"/>
      <c r="I61" s="75"/>
      <c r="J61" s="75"/>
      <c r="K61" s="75"/>
      <c r="L61" s="75"/>
      <c r="M61" s="75"/>
      <c r="N61" s="75"/>
      <c r="O61" s="75">
        <f t="shared" si="0"/>
        <v>28</v>
      </c>
    </row>
    <row r="62" spans="2:15" x14ac:dyDescent="0.2">
      <c r="B62" s="66" t="s">
        <v>133</v>
      </c>
      <c r="C62" s="75">
        <v>6</v>
      </c>
      <c r="D62" s="75">
        <v>4</v>
      </c>
      <c r="E62" s="75">
        <v>19</v>
      </c>
      <c r="F62" s="75"/>
      <c r="G62" s="75"/>
      <c r="H62" s="75"/>
      <c r="I62" s="75"/>
      <c r="J62" s="75"/>
      <c r="K62" s="75"/>
      <c r="L62" s="75"/>
      <c r="M62" s="75"/>
      <c r="N62" s="75"/>
      <c r="O62" s="75">
        <f t="shared" si="0"/>
        <v>29</v>
      </c>
    </row>
    <row r="63" spans="2:15" x14ac:dyDescent="0.2">
      <c r="B63" s="66" t="s">
        <v>23</v>
      </c>
      <c r="C63" s="75">
        <v>8</v>
      </c>
      <c r="D63" s="75">
        <v>39</v>
      </c>
      <c r="E63" s="75">
        <v>51</v>
      </c>
      <c r="F63" s="75"/>
      <c r="G63" s="75"/>
      <c r="H63" s="75"/>
      <c r="I63" s="75"/>
      <c r="J63" s="75"/>
      <c r="K63" s="75"/>
      <c r="L63" s="75"/>
      <c r="M63" s="75"/>
      <c r="N63" s="75"/>
      <c r="O63" s="75">
        <f t="shared" si="0"/>
        <v>98</v>
      </c>
    </row>
    <row r="64" spans="2:15" x14ac:dyDescent="0.2">
      <c r="B64" s="66" t="s">
        <v>20</v>
      </c>
      <c r="C64" s="75">
        <v>11</v>
      </c>
      <c r="D64" s="75">
        <v>52</v>
      </c>
      <c r="E64" s="75">
        <v>48</v>
      </c>
      <c r="F64" s="75"/>
      <c r="G64" s="75"/>
      <c r="H64" s="75"/>
      <c r="I64" s="75"/>
      <c r="J64" s="75"/>
      <c r="K64" s="75"/>
      <c r="L64" s="75"/>
      <c r="M64" s="75"/>
      <c r="N64" s="75"/>
      <c r="O64" s="75">
        <f t="shared" si="0"/>
        <v>111</v>
      </c>
    </row>
    <row r="65" spans="2:15" x14ac:dyDescent="0.2">
      <c r="B65" s="66" t="s">
        <v>49</v>
      </c>
      <c r="C65" s="75">
        <v>16</v>
      </c>
      <c r="D65" s="75">
        <v>16</v>
      </c>
      <c r="E65" s="75">
        <v>9</v>
      </c>
      <c r="F65" s="75"/>
      <c r="G65" s="75"/>
      <c r="H65" s="75"/>
      <c r="I65" s="75"/>
      <c r="J65" s="75"/>
      <c r="K65" s="75"/>
      <c r="L65" s="75"/>
      <c r="M65" s="75"/>
      <c r="N65" s="75"/>
      <c r="O65" s="75">
        <f t="shared" si="0"/>
        <v>41</v>
      </c>
    </row>
    <row r="66" spans="2:15" x14ac:dyDescent="0.2">
      <c r="B66" s="66" t="s">
        <v>152</v>
      </c>
      <c r="C66" s="75">
        <v>2</v>
      </c>
      <c r="D66" s="75">
        <v>49</v>
      </c>
      <c r="E66" s="75">
        <v>11</v>
      </c>
      <c r="F66" s="75"/>
      <c r="G66" s="75"/>
      <c r="H66" s="75"/>
      <c r="I66" s="75"/>
      <c r="J66" s="75"/>
      <c r="K66" s="75"/>
      <c r="L66" s="75"/>
      <c r="M66" s="75"/>
      <c r="N66" s="75"/>
      <c r="O66" s="75">
        <f t="shared" si="0"/>
        <v>62</v>
      </c>
    </row>
    <row r="67" spans="2:15" x14ac:dyDescent="0.2">
      <c r="B67" s="67" t="s">
        <v>60</v>
      </c>
      <c r="C67" s="75">
        <v>5</v>
      </c>
      <c r="D67" s="75">
        <v>2</v>
      </c>
      <c r="E67" s="75">
        <v>56</v>
      </c>
      <c r="F67" s="75"/>
      <c r="G67" s="75"/>
      <c r="H67" s="75"/>
      <c r="I67" s="75"/>
      <c r="J67" s="75"/>
      <c r="K67" s="75"/>
      <c r="L67" s="75"/>
      <c r="M67" s="75"/>
      <c r="N67" s="75"/>
      <c r="O67" s="75">
        <f t="shared" si="0"/>
        <v>63</v>
      </c>
    </row>
    <row r="68" spans="2:15" x14ac:dyDescent="0.2">
      <c r="B68" s="66" t="s">
        <v>32</v>
      </c>
      <c r="C68" s="75">
        <v>88</v>
      </c>
      <c r="D68" s="75">
        <v>42</v>
      </c>
      <c r="E68" s="75">
        <v>69</v>
      </c>
      <c r="F68" s="75"/>
      <c r="G68" s="75"/>
      <c r="H68" s="75"/>
      <c r="I68" s="75"/>
      <c r="J68" s="75"/>
      <c r="K68" s="75"/>
      <c r="L68" s="75"/>
      <c r="M68" s="75"/>
      <c r="N68" s="75"/>
      <c r="O68" s="75">
        <f t="shared" si="0"/>
        <v>199</v>
      </c>
    </row>
    <row r="69" spans="2:15" x14ac:dyDescent="0.2">
      <c r="B69" s="66" t="s">
        <v>73</v>
      </c>
      <c r="C69" s="75">
        <v>1</v>
      </c>
      <c r="D69" s="75">
        <v>11</v>
      </c>
      <c r="E69" s="75">
        <v>8</v>
      </c>
      <c r="F69" s="75"/>
      <c r="G69" s="75"/>
      <c r="H69" s="75"/>
      <c r="I69" s="75"/>
      <c r="J69" s="75"/>
      <c r="K69" s="75"/>
      <c r="L69" s="75"/>
      <c r="M69" s="75"/>
      <c r="N69" s="75"/>
      <c r="O69" s="75">
        <f t="shared" si="0"/>
        <v>20</v>
      </c>
    </row>
    <row r="70" spans="2:15" x14ac:dyDescent="0.2">
      <c r="B70" s="66" t="s">
        <v>264</v>
      </c>
      <c r="C70" s="75">
        <v>4</v>
      </c>
      <c r="D70" s="75">
        <v>5</v>
      </c>
      <c r="E70" s="75">
        <v>11</v>
      </c>
      <c r="F70" s="75"/>
      <c r="G70" s="75"/>
      <c r="H70" s="75"/>
      <c r="I70" s="75"/>
      <c r="J70" s="75"/>
      <c r="K70" s="75"/>
      <c r="L70" s="75"/>
      <c r="M70" s="75"/>
      <c r="N70" s="75"/>
      <c r="O70" s="75">
        <f t="shared" si="0"/>
        <v>20</v>
      </c>
    </row>
    <row r="71" spans="2:15" x14ac:dyDescent="0.2">
      <c r="B71" s="66" t="s">
        <v>40</v>
      </c>
      <c r="C71" s="75">
        <v>1</v>
      </c>
      <c r="D71" s="75">
        <v>2</v>
      </c>
      <c r="E71" s="75">
        <v>5</v>
      </c>
      <c r="F71" s="75"/>
      <c r="G71" s="75"/>
      <c r="H71" s="75"/>
      <c r="I71" s="75"/>
      <c r="J71" s="75"/>
      <c r="K71" s="75"/>
      <c r="L71" s="75"/>
      <c r="M71" s="75"/>
      <c r="N71" s="75"/>
      <c r="O71" s="75">
        <f t="shared" si="0"/>
        <v>8</v>
      </c>
    </row>
    <row r="72" spans="2:15" x14ac:dyDescent="0.2">
      <c r="B72" s="66" t="s">
        <v>27</v>
      </c>
      <c r="C72" s="75">
        <v>68</v>
      </c>
      <c r="D72" s="75">
        <v>129</v>
      </c>
      <c r="E72" s="75">
        <v>415</v>
      </c>
      <c r="F72" s="75"/>
      <c r="G72" s="75"/>
      <c r="H72" s="75"/>
      <c r="I72" s="75"/>
      <c r="J72" s="75"/>
      <c r="K72" s="75"/>
      <c r="L72" s="75"/>
      <c r="M72" s="75"/>
      <c r="N72" s="75"/>
      <c r="O72" s="75">
        <f t="shared" ref="O72:O101" si="1">SUM(C72:N72)</f>
        <v>612</v>
      </c>
    </row>
    <row r="73" spans="2:15" x14ac:dyDescent="0.2">
      <c r="B73" s="66" t="s">
        <v>265</v>
      </c>
      <c r="C73" s="75">
        <v>0</v>
      </c>
      <c r="D73" s="75">
        <v>0</v>
      </c>
      <c r="E73" s="75"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75">
        <f t="shared" si="1"/>
        <v>0</v>
      </c>
    </row>
    <row r="74" spans="2:15" x14ac:dyDescent="0.2">
      <c r="B74" s="66" t="s">
        <v>41</v>
      </c>
      <c r="C74" s="75">
        <v>0</v>
      </c>
      <c r="D74" s="75">
        <v>4</v>
      </c>
      <c r="E74" s="75">
        <v>2</v>
      </c>
      <c r="F74" s="75"/>
      <c r="G74" s="75"/>
      <c r="H74" s="75"/>
      <c r="I74" s="75"/>
      <c r="J74" s="75"/>
      <c r="K74" s="75"/>
      <c r="L74" s="75"/>
      <c r="M74" s="75"/>
      <c r="N74" s="75"/>
      <c r="O74" s="75">
        <f t="shared" si="1"/>
        <v>6</v>
      </c>
    </row>
    <row r="75" spans="2:15" x14ac:dyDescent="0.2">
      <c r="B75" s="66" t="s">
        <v>153</v>
      </c>
      <c r="C75" s="75">
        <v>0</v>
      </c>
      <c r="D75" s="75">
        <v>1</v>
      </c>
      <c r="E75" s="75">
        <v>6</v>
      </c>
      <c r="F75" s="75"/>
      <c r="G75" s="75"/>
      <c r="H75" s="75"/>
      <c r="I75" s="75"/>
      <c r="J75" s="75"/>
      <c r="K75" s="75"/>
      <c r="L75" s="75"/>
      <c r="M75" s="75"/>
      <c r="N75" s="75"/>
      <c r="O75" s="75">
        <f t="shared" si="1"/>
        <v>7</v>
      </c>
    </row>
    <row r="76" spans="2:15" x14ac:dyDescent="0.2">
      <c r="B76" s="66" t="s">
        <v>19</v>
      </c>
      <c r="C76" s="75">
        <v>106</v>
      </c>
      <c r="D76" s="75">
        <v>122</v>
      </c>
      <c r="E76" s="75">
        <v>136</v>
      </c>
      <c r="F76" s="75"/>
      <c r="G76" s="75"/>
      <c r="H76" s="75"/>
      <c r="I76" s="75"/>
      <c r="J76" s="75"/>
      <c r="K76" s="75"/>
      <c r="L76" s="75"/>
      <c r="M76" s="75"/>
      <c r="N76" s="75"/>
      <c r="O76" s="75">
        <f t="shared" si="1"/>
        <v>364</v>
      </c>
    </row>
    <row r="77" spans="2:15" x14ac:dyDescent="0.2">
      <c r="B77" s="68" t="s">
        <v>14</v>
      </c>
      <c r="C77" s="75">
        <v>33</v>
      </c>
      <c r="D77" s="75">
        <v>77</v>
      </c>
      <c r="E77" s="75">
        <v>79</v>
      </c>
      <c r="F77" s="75"/>
      <c r="G77" s="75"/>
      <c r="H77" s="75"/>
      <c r="I77" s="75"/>
      <c r="J77" s="75"/>
      <c r="K77" s="75"/>
      <c r="L77" s="75"/>
      <c r="M77" s="75"/>
      <c r="N77" s="75"/>
      <c r="O77" s="75">
        <f t="shared" si="1"/>
        <v>189</v>
      </c>
    </row>
    <row r="78" spans="2:15" x14ac:dyDescent="0.2">
      <c r="B78" s="66" t="s">
        <v>53</v>
      </c>
      <c r="C78" s="75">
        <v>19</v>
      </c>
      <c r="D78" s="75">
        <v>40</v>
      </c>
      <c r="E78" s="75">
        <v>33</v>
      </c>
      <c r="F78" s="75"/>
      <c r="G78" s="75"/>
      <c r="H78" s="75"/>
      <c r="I78" s="75"/>
      <c r="J78" s="75"/>
      <c r="K78" s="75"/>
      <c r="L78" s="75"/>
      <c r="M78" s="75"/>
      <c r="N78" s="75"/>
      <c r="O78" s="75">
        <f t="shared" si="1"/>
        <v>92</v>
      </c>
    </row>
    <row r="79" spans="2:15" x14ac:dyDescent="0.2">
      <c r="B79" s="66" t="s">
        <v>42</v>
      </c>
      <c r="C79" s="75">
        <v>104</v>
      </c>
      <c r="D79" s="75">
        <v>57</v>
      </c>
      <c r="E79" s="75">
        <v>67</v>
      </c>
      <c r="F79" s="75"/>
      <c r="G79" s="75"/>
      <c r="H79" s="75"/>
      <c r="I79" s="75"/>
      <c r="J79" s="75"/>
      <c r="K79" s="75"/>
      <c r="L79" s="75"/>
      <c r="M79" s="75"/>
      <c r="N79" s="75"/>
      <c r="O79" s="75">
        <f t="shared" si="1"/>
        <v>228</v>
      </c>
    </row>
    <row r="80" spans="2:15" x14ac:dyDescent="0.2">
      <c r="B80" s="66" t="s">
        <v>135</v>
      </c>
      <c r="C80" s="75">
        <v>0</v>
      </c>
      <c r="D80" s="75">
        <v>17</v>
      </c>
      <c r="E80" s="75">
        <v>0</v>
      </c>
      <c r="F80" s="75"/>
      <c r="G80" s="75"/>
      <c r="H80" s="75"/>
      <c r="I80" s="75"/>
      <c r="J80" s="75"/>
      <c r="K80" s="75"/>
      <c r="L80" s="75"/>
      <c r="M80" s="75"/>
      <c r="N80" s="75"/>
      <c r="O80" s="75">
        <f t="shared" si="1"/>
        <v>17</v>
      </c>
    </row>
    <row r="81" spans="2:15" x14ac:dyDescent="0.2">
      <c r="B81" s="66" t="s">
        <v>50</v>
      </c>
      <c r="C81" s="75">
        <v>0</v>
      </c>
      <c r="D81" s="75">
        <v>0</v>
      </c>
      <c r="E81" s="75">
        <v>0</v>
      </c>
      <c r="F81" s="75"/>
      <c r="G81" s="75"/>
      <c r="H81" s="75"/>
      <c r="I81" s="75"/>
      <c r="J81" s="75"/>
      <c r="K81" s="75"/>
      <c r="L81" s="75"/>
      <c r="M81" s="75"/>
      <c r="N81" s="75"/>
      <c r="O81" s="75">
        <f t="shared" si="1"/>
        <v>0</v>
      </c>
    </row>
    <row r="82" spans="2:15" x14ac:dyDescent="0.2">
      <c r="B82" s="66" t="s">
        <v>154</v>
      </c>
      <c r="C82" s="75">
        <v>1</v>
      </c>
      <c r="D82" s="75">
        <v>3</v>
      </c>
      <c r="E82" s="75">
        <v>4</v>
      </c>
      <c r="F82" s="75"/>
      <c r="G82" s="75"/>
      <c r="H82" s="75"/>
      <c r="I82" s="75"/>
      <c r="J82" s="75"/>
      <c r="K82" s="75"/>
      <c r="L82" s="75"/>
      <c r="M82" s="75"/>
      <c r="N82" s="75"/>
      <c r="O82" s="75">
        <f t="shared" si="1"/>
        <v>8</v>
      </c>
    </row>
    <row r="83" spans="2:15" x14ac:dyDescent="0.2">
      <c r="B83" s="66" t="s">
        <v>16</v>
      </c>
      <c r="C83" s="75">
        <v>18</v>
      </c>
      <c r="D83" s="75">
        <v>21</v>
      </c>
      <c r="E83" s="75">
        <v>20</v>
      </c>
      <c r="F83" s="75"/>
      <c r="G83" s="75"/>
      <c r="H83" s="75"/>
      <c r="I83" s="75"/>
      <c r="J83" s="75"/>
      <c r="K83" s="75"/>
      <c r="L83" s="75"/>
      <c r="M83" s="75"/>
      <c r="N83" s="75"/>
      <c r="O83" s="75">
        <f t="shared" si="1"/>
        <v>59</v>
      </c>
    </row>
    <row r="84" spans="2:15" x14ac:dyDescent="0.2">
      <c r="B84" s="66" t="s">
        <v>48</v>
      </c>
      <c r="C84" s="75">
        <v>10</v>
      </c>
      <c r="D84" s="75">
        <v>40</v>
      </c>
      <c r="E84" s="75">
        <v>20</v>
      </c>
      <c r="F84" s="75"/>
      <c r="G84" s="75"/>
      <c r="H84" s="75"/>
      <c r="I84" s="75"/>
      <c r="J84" s="75"/>
      <c r="K84" s="75"/>
      <c r="L84" s="75"/>
      <c r="M84" s="75"/>
      <c r="N84" s="75"/>
      <c r="O84" s="75">
        <f t="shared" si="1"/>
        <v>70</v>
      </c>
    </row>
    <row r="85" spans="2:15" x14ac:dyDescent="0.2">
      <c r="B85" s="66" t="s">
        <v>72</v>
      </c>
      <c r="C85" s="75">
        <v>0</v>
      </c>
      <c r="D85" s="75">
        <v>0</v>
      </c>
      <c r="E85" s="75">
        <v>0</v>
      </c>
      <c r="F85" s="75"/>
      <c r="G85" s="75"/>
      <c r="H85" s="75"/>
      <c r="I85" s="75"/>
      <c r="J85" s="75"/>
      <c r="K85" s="75"/>
      <c r="L85" s="75"/>
      <c r="M85" s="75"/>
      <c r="N85" s="75"/>
      <c r="O85" s="75">
        <f t="shared" si="1"/>
        <v>0</v>
      </c>
    </row>
    <row r="86" spans="2:15" x14ac:dyDescent="0.2">
      <c r="B86" s="66" t="s">
        <v>136</v>
      </c>
      <c r="C86" s="75">
        <v>31</v>
      </c>
      <c r="D86" s="75">
        <v>42</v>
      </c>
      <c r="E86" s="75">
        <v>83</v>
      </c>
      <c r="F86" s="75"/>
      <c r="G86" s="75"/>
      <c r="H86" s="75"/>
      <c r="I86" s="75"/>
      <c r="J86" s="75"/>
      <c r="K86" s="75"/>
      <c r="L86" s="75"/>
      <c r="M86" s="75"/>
      <c r="N86" s="75"/>
      <c r="O86" s="75">
        <f t="shared" si="1"/>
        <v>156</v>
      </c>
    </row>
    <row r="87" spans="2:15" x14ac:dyDescent="0.2">
      <c r="B87" s="66" t="s">
        <v>202</v>
      </c>
      <c r="C87" s="75">
        <v>32</v>
      </c>
      <c r="D87" s="75">
        <v>53</v>
      </c>
      <c r="E87" s="75">
        <v>5</v>
      </c>
      <c r="F87" s="75"/>
      <c r="G87" s="75"/>
      <c r="H87" s="75"/>
      <c r="I87" s="75"/>
      <c r="J87" s="75"/>
      <c r="K87" s="75"/>
      <c r="L87" s="75"/>
      <c r="M87" s="75"/>
      <c r="N87" s="75"/>
      <c r="O87" s="75">
        <f t="shared" si="1"/>
        <v>90</v>
      </c>
    </row>
    <row r="88" spans="2:15" x14ac:dyDescent="0.2">
      <c r="B88" s="66" t="s">
        <v>43</v>
      </c>
      <c r="C88" s="75">
        <v>0</v>
      </c>
      <c r="D88" s="75">
        <v>0</v>
      </c>
      <c r="E88" s="75">
        <v>0</v>
      </c>
      <c r="F88" s="75"/>
      <c r="G88" s="75"/>
      <c r="H88" s="75"/>
      <c r="I88" s="75"/>
      <c r="J88" s="75"/>
      <c r="K88" s="75"/>
      <c r="L88" s="75"/>
      <c r="M88" s="75"/>
      <c r="N88" s="75"/>
      <c r="O88" s="75">
        <f t="shared" si="1"/>
        <v>0</v>
      </c>
    </row>
    <row r="89" spans="2:15" x14ac:dyDescent="0.2">
      <c r="B89" s="66" t="s">
        <v>155</v>
      </c>
      <c r="C89" s="75">
        <v>3</v>
      </c>
      <c r="D89" s="75">
        <v>9</v>
      </c>
      <c r="E89" s="75">
        <v>9</v>
      </c>
      <c r="F89" s="75"/>
      <c r="G89" s="75"/>
      <c r="H89" s="75"/>
      <c r="I89" s="75"/>
      <c r="J89" s="75"/>
      <c r="K89" s="75"/>
      <c r="L89" s="75"/>
      <c r="M89" s="75"/>
      <c r="N89" s="75"/>
      <c r="O89" s="75">
        <f t="shared" si="1"/>
        <v>21</v>
      </c>
    </row>
    <row r="90" spans="2:15" x14ac:dyDescent="0.2">
      <c r="B90" s="66" t="s">
        <v>74</v>
      </c>
      <c r="C90" s="75">
        <v>3</v>
      </c>
      <c r="D90" s="75">
        <v>5</v>
      </c>
      <c r="E90" s="75">
        <v>5</v>
      </c>
      <c r="F90" s="75"/>
      <c r="G90" s="75"/>
      <c r="H90" s="75"/>
      <c r="I90" s="75"/>
      <c r="J90" s="75"/>
      <c r="K90" s="75"/>
      <c r="L90" s="75"/>
      <c r="M90" s="75"/>
      <c r="N90" s="75"/>
      <c r="O90" s="75">
        <f t="shared" si="1"/>
        <v>13</v>
      </c>
    </row>
    <row r="91" spans="2:15" x14ac:dyDescent="0.2">
      <c r="B91" s="66" t="s">
        <v>44</v>
      </c>
      <c r="C91" s="75">
        <v>0</v>
      </c>
      <c r="D91" s="75">
        <v>2</v>
      </c>
      <c r="E91" s="75">
        <v>2</v>
      </c>
      <c r="F91" s="75"/>
      <c r="G91" s="75"/>
      <c r="H91" s="75"/>
      <c r="I91" s="75"/>
      <c r="J91" s="75"/>
      <c r="K91" s="75"/>
      <c r="L91" s="75"/>
      <c r="M91" s="75"/>
      <c r="N91" s="75"/>
      <c r="O91" s="75">
        <f t="shared" si="1"/>
        <v>4</v>
      </c>
    </row>
    <row r="92" spans="2:15" x14ac:dyDescent="0.2">
      <c r="B92" s="66" t="s">
        <v>45</v>
      </c>
      <c r="C92" s="75">
        <v>58</v>
      </c>
      <c r="D92" s="75">
        <v>27</v>
      </c>
      <c r="E92" s="75">
        <v>69</v>
      </c>
      <c r="F92" s="75"/>
      <c r="G92" s="75"/>
      <c r="H92" s="75"/>
      <c r="I92" s="75"/>
      <c r="J92" s="75"/>
      <c r="K92" s="75"/>
      <c r="L92" s="75"/>
      <c r="M92" s="75"/>
      <c r="N92" s="75"/>
      <c r="O92" s="75">
        <f t="shared" si="1"/>
        <v>154</v>
      </c>
    </row>
    <row r="93" spans="2:15" x14ac:dyDescent="0.2">
      <c r="B93" s="66" t="s">
        <v>134</v>
      </c>
      <c r="C93" s="75">
        <v>1</v>
      </c>
      <c r="D93" s="75">
        <v>6</v>
      </c>
      <c r="E93" s="75">
        <v>0</v>
      </c>
      <c r="F93" s="75"/>
      <c r="G93" s="75"/>
      <c r="H93" s="75"/>
      <c r="I93" s="75"/>
      <c r="J93" s="75"/>
      <c r="K93" s="75"/>
      <c r="L93" s="75"/>
      <c r="M93" s="75"/>
      <c r="N93" s="75"/>
      <c r="O93" s="75">
        <f t="shared" si="1"/>
        <v>7</v>
      </c>
    </row>
    <row r="94" spans="2:15" x14ac:dyDescent="0.2">
      <c r="B94" s="66" t="s">
        <v>203</v>
      </c>
      <c r="C94" s="75">
        <v>47</v>
      </c>
      <c r="D94" s="75">
        <v>4</v>
      </c>
      <c r="E94" s="75">
        <v>16</v>
      </c>
      <c r="F94" s="75"/>
      <c r="G94" s="75"/>
      <c r="H94" s="75"/>
      <c r="I94" s="75"/>
      <c r="J94" s="75"/>
      <c r="K94" s="75"/>
      <c r="L94" s="75"/>
      <c r="M94" s="75"/>
      <c r="N94" s="75"/>
      <c r="O94" s="75">
        <f t="shared" si="1"/>
        <v>67</v>
      </c>
    </row>
    <row r="95" spans="2:15" x14ac:dyDescent="0.2">
      <c r="B95" s="66" t="s">
        <v>139</v>
      </c>
      <c r="C95" s="75">
        <v>0</v>
      </c>
      <c r="D95" s="75">
        <v>0</v>
      </c>
      <c r="E95" s="75">
        <v>0</v>
      </c>
      <c r="F95" s="75"/>
      <c r="G95" s="75"/>
      <c r="H95" s="75"/>
      <c r="I95" s="75"/>
      <c r="J95" s="75"/>
      <c r="K95" s="75"/>
      <c r="L95" s="75"/>
      <c r="M95" s="75"/>
      <c r="N95" s="75"/>
      <c r="O95" s="75">
        <f t="shared" si="1"/>
        <v>0</v>
      </c>
    </row>
    <row r="96" spans="2:15" x14ac:dyDescent="0.2">
      <c r="B96" s="66" t="s">
        <v>33</v>
      </c>
      <c r="C96" s="75">
        <v>10</v>
      </c>
      <c r="D96" s="75">
        <v>10</v>
      </c>
      <c r="E96" s="75">
        <v>62</v>
      </c>
      <c r="F96" s="75"/>
      <c r="G96" s="75"/>
      <c r="H96" s="75"/>
      <c r="I96" s="75"/>
      <c r="J96" s="75"/>
      <c r="K96" s="75"/>
      <c r="L96" s="75"/>
      <c r="M96" s="75"/>
      <c r="N96" s="75"/>
      <c r="O96" s="75">
        <f t="shared" si="1"/>
        <v>82</v>
      </c>
    </row>
    <row r="97" spans="2:15" x14ac:dyDescent="0.2">
      <c r="B97" s="66" t="s">
        <v>15</v>
      </c>
      <c r="C97" s="75">
        <v>506</v>
      </c>
      <c r="D97" s="75">
        <v>1248</v>
      </c>
      <c r="E97" s="75">
        <v>1269</v>
      </c>
      <c r="F97" s="75"/>
      <c r="G97" s="75"/>
      <c r="H97" s="75"/>
      <c r="I97" s="75"/>
      <c r="J97" s="75"/>
      <c r="K97" s="75"/>
      <c r="L97" s="75"/>
      <c r="M97" s="75"/>
      <c r="N97" s="75"/>
      <c r="O97" s="75">
        <f t="shared" si="1"/>
        <v>3023</v>
      </c>
    </row>
    <row r="98" spans="2:15" ht="12" thickBot="1" x14ac:dyDescent="0.25">
      <c r="B98" s="69" t="s">
        <v>260</v>
      </c>
      <c r="C98" s="78">
        <v>152</v>
      </c>
      <c r="D98" s="78">
        <v>60</v>
      </c>
      <c r="E98" s="78">
        <v>81</v>
      </c>
      <c r="F98" s="78"/>
      <c r="G98" s="78"/>
      <c r="H98" s="78"/>
      <c r="I98" s="78"/>
      <c r="J98" s="78"/>
      <c r="K98" s="78"/>
      <c r="L98" s="78"/>
      <c r="M98" s="78"/>
      <c r="N98" s="78"/>
      <c r="O98" s="78">
        <f t="shared" si="1"/>
        <v>293</v>
      </c>
    </row>
    <row r="99" spans="2:15" ht="12" thickBot="1" x14ac:dyDescent="0.25">
      <c r="B99" s="35" t="s">
        <v>7</v>
      </c>
      <c r="C99" s="77">
        <v>21245</v>
      </c>
      <c r="D99" s="77">
        <v>28658</v>
      </c>
      <c r="E99" s="77">
        <v>32220</v>
      </c>
      <c r="F99" s="77"/>
      <c r="G99" s="77"/>
      <c r="H99" s="77"/>
      <c r="I99" s="77"/>
      <c r="J99" s="77"/>
      <c r="K99" s="77"/>
      <c r="L99" s="77"/>
      <c r="M99" s="77"/>
      <c r="N99" s="77"/>
      <c r="O99" s="77">
        <f t="shared" si="1"/>
        <v>82123</v>
      </c>
    </row>
    <row r="100" spans="2:15" ht="12" thickBot="1" x14ac:dyDescent="0.25">
      <c r="B100" s="35" t="s">
        <v>244</v>
      </c>
      <c r="C100" s="77">
        <v>24308</v>
      </c>
      <c r="D100" s="77">
        <v>23606</v>
      </c>
      <c r="E100" s="77">
        <v>30315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>
        <f t="shared" si="1"/>
        <v>78229</v>
      </c>
    </row>
    <row r="101" spans="2:15" ht="12" thickBot="1" x14ac:dyDescent="0.25">
      <c r="B101" s="35" t="s">
        <v>8</v>
      </c>
      <c r="C101" s="77">
        <v>45553</v>
      </c>
      <c r="D101" s="77">
        <v>52264</v>
      </c>
      <c r="E101" s="77">
        <v>62535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4">
        <f t="shared" si="1"/>
        <v>160352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workbookViewId="0"/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198" t="s">
        <v>291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30" x14ac:dyDescent="0.15">
      <c r="B4" s="201"/>
      <c r="C4" s="80" t="s">
        <v>292</v>
      </c>
      <c r="D4" s="191" t="s">
        <v>249</v>
      </c>
      <c r="E4" s="192"/>
      <c r="F4" s="191" t="s">
        <v>252</v>
      </c>
      <c r="G4" s="192"/>
      <c r="H4" s="191" t="s">
        <v>250</v>
      </c>
      <c r="I4" s="192"/>
      <c r="J4" s="191" t="s">
        <v>293</v>
      </c>
      <c r="K4" s="192"/>
      <c r="L4" s="202" t="s">
        <v>253</v>
      </c>
      <c r="M4" s="203"/>
      <c r="N4" s="204" t="s">
        <v>254</v>
      </c>
      <c r="O4" s="81" t="s">
        <v>294</v>
      </c>
    </row>
    <row r="5" spans="2:30" x14ac:dyDescent="0.15">
      <c r="B5" s="201"/>
      <c r="C5" s="80" t="s">
        <v>295</v>
      </c>
      <c r="D5" s="191" t="s">
        <v>296</v>
      </c>
      <c r="E5" s="192"/>
      <c r="F5" s="191" t="s">
        <v>296</v>
      </c>
      <c r="G5" s="192"/>
      <c r="H5" s="191" t="s">
        <v>296</v>
      </c>
      <c r="I5" s="192"/>
      <c r="J5" s="191" t="s">
        <v>296</v>
      </c>
      <c r="K5" s="192"/>
      <c r="L5" s="193" t="s">
        <v>296</v>
      </c>
      <c r="M5" s="194"/>
      <c r="N5" s="204"/>
      <c r="O5" s="81" t="s">
        <v>266</v>
      </c>
    </row>
    <row r="6" spans="2:30" x14ac:dyDescent="0.15">
      <c r="B6" s="88"/>
      <c r="C6" s="80" t="s">
        <v>256</v>
      </c>
      <c r="D6" s="80" t="s">
        <v>256</v>
      </c>
      <c r="E6" s="80" t="s">
        <v>297</v>
      </c>
      <c r="F6" s="80" t="s">
        <v>256</v>
      </c>
      <c r="G6" s="80" t="s">
        <v>297</v>
      </c>
      <c r="H6" s="80" t="s">
        <v>256</v>
      </c>
      <c r="I6" s="80" t="s">
        <v>297</v>
      </c>
      <c r="J6" s="80" t="s">
        <v>256</v>
      </c>
      <c r="K6" s="80" t="s">
        <v>298</v>
      </c>
      <c r="L6" s="80" t="s">
        <v>256</v>
      </c>
      <c r="M6" s="82" t="s">
        <v>297</v>
      </c>
      <c r="N6" s="80"/>
      <c r="O6" s="81"/>
    </row>
    <row r="7" spans="2:30" x14ac:dyDescent="0.15">
      <c r="B7" s="83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299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x14ac:dyDescent="0.15">
      <c r="B8" s="86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7">
        <v>16.99614890885751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x14ac:dyDescent="0.15">
      <c r="B9" s="86" t="s">
        <v>280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7">
        <v>-3.988820123777201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x14ac:dyDescent="0.15">
      <c r="B10" s="86" t="s">
        <v>281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7">
        <v>3.9642944485204206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x14ac:dyDescent="0.15">
      <c r="B11" s="88" t="s">
        <v>282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7">
        <v>24.321161048689138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x14ac:dyDescent="0.15">
      <c r="B12" s="88" t="s">
        <v>283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7">
        <v>37.87104918754271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x14ac:dyDescent="0.15">
      <c r="B13" s="88" t="s">
        <v>284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7">
        <v>3.8577132165534715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x14ac:dyDescent="0.15">
      <c r="B14" s="91" t="s">
        <v>285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7">
        <v>4.5048503635623955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x14ac:dyDescent="0.15">
      <c r="B15" s="88" t="s">
        <v>286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7">
        <v>-0.68747135536019333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x14ac:dyDescent="0.15">
      <c r="B16" s="88" t="s">
        <v>287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7">
        <v>3.1262003496201998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x14ac:dyDescent="0.15">
      <c r="B17" s="88" t="s">
        <v>288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7">
        <v>12.954351135486831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x14ac:dyDescent="0.15">
      <c r="B18" s="88" t="s">
        <v>289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7">
        <v>66.981500273202712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x14ac:dyDescent="0.15">
      <c r="B19" s="15" t="s">
        <v>290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7">
        <v>42.692383195916761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x14ac:dyDescent="0.15">
      <c r="B20" s="106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7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30" x14ac:dyDescent="0.15">
      <c r="B23" s="96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300</v>
      </c>
    </row>
    <row r="24" spans="2:30" x14ac:dyDescent="0.15">
      <c r="B24" s="86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7">
        <v>29.282422646477947</v>
      </c>
    </row>
    <row r="25" spans="2:30" x14ac:dyDescent="0.15">
      <c r="B25" s="86" t="s">
        <v>280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7">
        <v>25.638359810363472</v>
      </c>
    </row>
    <row r="26" spans="2:30" x14ac:dyDescent="0.15">
      <c r="B26" s="86" t="s">
        <v>281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7">
        <v>-21.921385053280328</v>
      </c>
    </row>
    <row r="27" spans="2:30" x14ac:dyDescent="0.15">
      <c r="B27" s="88" t="s">
        <v>282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7">
        <v>21.838322977468149</v>
      </c>
    </row>
    <row r="28" spans="2:30" x14ac:dyDescent="0.15">
      <c r="B28" s="88" t="s">
        <v>283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7">
        <v>-7.340266460576939</v>
      </c>
    </row>
    <row r="29" spans="2:30" x14ac:dyDescent="0.15">
      <c r="B29" s="88" t="s">
        <v>284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7">
        <v>-2.9193352767197904</v>
      </c>
    </row>
    <row r="30" spans="2:30" x14ac:dyDescent="0.15">
      <c r="B30" s="91" t="s">
        <v>285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7">
        <v>-3.2096937796419662</v>
      </c>
    </row>
    <row r="31" spans="2:30" x14ac:dyDescent="0.15">
      <c r="B31" s="88" t="s">
        <v>286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7">
        <v>-8.1671181646009643</v>
      </c>
    </row>
    <row r="32" spans="2:30" x14ac:dyDescent="0.15">
      <c r="B32" s="88" t="s">
        <v>287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7">
        <v>2.2492493633841359</v>
      </c>
    </row>
    <row r="33" spans="2:15" x14ac:dyDescent="0.15">
      <c r="B33" s="88" t="s">
        <v>288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2102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7">
        <v>-7.9073202252377</v>
      </c>
    </row>
    <row r="34" spans="2:15" x14ac:dyDescent="0.15">
      <c r="B34" s="88" t="s">
        <v>289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7">
        <v>-1.325261780104712</v>
      </c>
    </row>
    <row r="35" spans="2:15" x14ac:dyDescent="0.15">
      <c r="B35" s="15" t="s">
        <v>290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7">
        <v>13.527085124677559</v>
      </c>
    </row>
    <row r="36" spans="2:15" ht="11.25" thickBot="1" x14ac:dyDescent="0.2">
      <c r="B36" s="108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7"/>
    </row>
    <row r="37" spans="2:15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s="43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300</v>
      </c>
    </row>
    <row r="40" spans="2:15" x14ac:dyDescent="0.15">
      <c r="B40" s="88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7">
        <f>(N40-N24)*100/N24</f>
        <v>-27.877923753267474</v>
      </c>
    </row>
    <row r="41" spans="2:15" x14ac:dyDescent="0.15">
      <c r="B41" s="88" t="s">
        <v>280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7">
        <f t="shared" ref="O41:O50" si="0">(N41-N25)*100/N25</f>
        <v>-5.1405117341365729</v>
      </c>
    </row>
    <row r="42" spans="2:15" x14ac:dyDescent="0.15">
      <c r="B42" s="88" t="s">
        <v>281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7">
        <f t="shared" si="0"/>
        <v>-2.9284164859002169</v>
      </c>
    </row>
    <row r="43" spans="2:15" x14ac:dyDescent="0.15">
      <c r="B43" s="88" t="s">
        <v>282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7">
        <f t="shared" si="0"/>
        <v>-100</v>
      </c>
    </row>
    <row r="44" spans="2:15" x14ac:dyDescent="0.15">
      <c r="B44" s="88" t="s">
        <v>283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7">
        <f t="shared" si="0"/>
        <v>-100</v>
      </c>
    </row>
    <row r="45" spans="2:15" x14ac:dyDescent="0.15">
      <c r="B45" s="88" t="s">
        <v>284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7">
        <f t="shared" si="0"/>
        <v>-100</v>
      </c>
    </row>
    <row r="46" spans="2:15" x14ac:dyDescent="0.15">
      <c r="B46" s="91" t="s">
        <v>285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x14ac:dyDescent="0.15">
      <c r="B47" s="88" t="s">
        <v>286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x14ac:dyDescent="0.15">
      <c r="B48" s="88" t="s">
        <v>287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x14ac:dyDescent="0.15">
      <c r="B49" s="88" t="s">
        <v>288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x14ac:dyDescent="0.15">
      <c r="B50" s="88" t="s">
        <v>289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x14ac:dyDescent="0.15">
      <c r="B51" s="15" t="s">
        <v>290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 x14ac:dyDescent="0.2">
      <c r="B52" s="108" t="s">
        <v>254</v>
      </c>
      <c r="C52" s="20">
        <f>SUM(C40:C51)</f>
        <v>58169</v>
      </c>
      <c r="D52" s="20">
        <f t="shared" ref="D52:N52" si="1">SUM(D40:D51)</f>
        <v>398</v>
      </c>
      <c r="E52" s="20">
        <f t="shared" si="1"/>
        <v>18884</v>
      </c>
      <c r="F52" s="20">
        <f t="shared" si="1"/>
        <v>560</v>
      </c>
      <c r="G52" s="20">
        <f t="shared" si="1"/>
        <v>0</v>
      </c>
      <c r="H52" s="20">
        <f t="shared" si="1"/>
        <v>3791</v>
      </c>
      <c r="I52" s="20">
        <f t="shared" si="1"/>
        <v>0</v>
      </c>
      <c r="J52" s="20">
        <f t="shared" si="1"/>
        <v>73</v>
      </c>
      <c r="K52" s="20">
        <f t="shared" si="1"/>
        <v>246</v>
      </c>
      <c r="L52" s="20">
        <f t="shared" si="1"/>
        <v>2</v>
      </c>
      <c r="M52" s="20">
        <f t="shared" si="1"/>
        <v>0</v>
      </c>
      <c r="N52" s="20">
        <f t="shared" si="1"/>
        <v>82123</v>
      </c>
      <c r="O52" s="97"/>
    </row>
    <row r="53" spans="2:15" x14ac:dyDescent="0.1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x14ac:dyDescent="0.15">
      <c r="B54" s="195" t="s">
        <v>301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7"/>
    </row>
    <row r="55" spans="2:15" ht="11.25" thickBot="1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/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05" t="s">
        <v>323</v>
      </c>
      <c r="D1" s="206"/>
      <c r="E1" s="206"/>
      <c r="F1" s="206"/>
      <c r="G1" s="206"/>
      <c r="H1" s="192"/>
      <c r="I1" s="205" t="s">
        <v>303</v>
      </c>
      <c r="J1" s="192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304</v>
      </c>
      <c r="J2" s="31" t="s">
        <v>320</v>
      </c>
    </row>
    <row r="3" spans="2:10" x14ac:dyDescent="0.15">
      <c r="B3" s="31" t="s">
        <v>261</v>
      </c>
      <c r="C3" s="112">
        <f t="shared" ref="C3:H14" si="0">C20+C36+C53+C70+C87+C104</f>
        <v>16354</v>
      </c>
      <c r="D3" s="112">
        <f t="shared" si="0"/>
        <v>16744</v>
      </c>
      <c r="E3" s="112">
        <f t="shared" si="0"/>
        <v>19475</v>
      </c>
      <c r="F3" s="112">
        <f t="shared" si="0"/>
        <v>22785</v>
      </c>
      <c r="G3" s="112">
        <f t="shared" si="0"/>
        <v>29457</v>
      </c>
      <c r="H3" s="112">
        <f t="shared" si="0"/>
        <v>21245</v>
      </c>
      <c r="I3" s="115">
        <f>((G3/F3)-1)*100</f>
        <v>29.282422646477958</v>
      </c>
      <c r="J3" s="115">
        <f>((H3/G3)-1)*100</f>
        <v>-27.877923753267474</v>
      </c>
    </row>
    <row r="4" spans="2:10" x14ac:dyDescent="0.15">
      <c r="B4" s="71" t="s">
        <v>280</v>
      </c>
      <c r="C4" s="112">
        <f t="shared" si="0"/>
        <v>14605</v>
      </c>
      <c r="D4" s="112">
        <f t="shared" si="0"/>
        <v>14842</v>
      </c>
      <c r="E4" s="112">
        <f t="shared" si="0"/>
        <v>25045</v>
      </c>
      <c r="F4" s="112">
        <f t="shared" si="0"/>
        <v>24046</v>
      </c>
      <c r="G4" s="112">
        <f t="shared" si="0"/>
        <v>30211</v>
      </c>
      <c r="H4" s="112">
        <f t="shared" si="0"/>
        <v>28658</v>
      </c>
      <c r="I4" s="116">
        <f t="shared" ref="I4:I11" si="1">((G4/F4)-1)*100</f>
        <v>25.638359810363465</v>
      </c>
      <c r="J4" s="124" t="s">
        <v>306</v>
      </c>
    </row>
    <row r="5" spans="2:10" x14ac:dyDescent="0.15">
      <c r="B5" s="71" t="s">
        <v>281</v>
      </c>
      <c r="C5" s="112">
        <f t="shared" si="0"/>
        <v>29168</v>
      </c>
      <c r="D5" s="112">
        <f t="shared" si="0"/>
        <v>25422</v>
      </c>
      <c r="E5" s="112">
        <f t="shared" si="0"/>
        <v>40890</v>
      </c>
      <c r="F5" s="112">
        <f t="shared" si="0"/>
        <v>42511</v>
      </c>
      <c r="G5" s="112">
        <f t="shared" si="0"/>
        <v>33192</v>
      </c>
      <c r="H5" s="112">
        <f t="shared" si="0"/>
        <v>32220</v>
      </c>
      <c r="I5" s="116">
        <f t="shared" si="1"/>
        <v>-21.921385053280328</v>
      </c>
      <c r="J5" s="124" t="s">
        <v>306</v>
      </c>
    </row>
    <row r="6" spans="2:10" x14ac:dyDescent="0.15">
      <c r="B6" s="71" t="s">
        <v>282</v>
      </c>
      <c r="C6" s="112">
        <f t="shared" si="0"/>
        <v>44435</v>
      </c>
      <c r="D6" s="112">
        <f t="shared" si="0"/>
        <v>44217</v>
      </c>
      <c r="E6" s="112">
        <f t="shared" si="0"/>
        <v>51264</v>
      </c>
      <c r="F6" s="112">
        <f t="shared" si="0"/>
        <v>63732</v>
      </c>
      <c r="G6" s="112">
        <f t="shared" si="0"/>
        <v>77650</v>
      </c>
      <c r="H6" s="112">
        <f t="shared" si="0"/>
        <v>0</v>
      </c>
      <c r="I6" s="116">
        <f t="shared" si="1"/>
        <v>21.838322977468149</v>
      </c>
      <c r="J6" s="124" t="s">
        <v>306</v>
      </c>
    </row>
    <row r="7" spans="2:10" x14ac:dyDescent="0.15">
      <c r="B7" s="71" t="s">
        <v>283</v>
      </c>
      <c r="C7" s="112">
        <f t="shared" si="0"/>
        <v>89031</v>
      </c>
      <c r="D7" s="112">
        <f t="shared" si="0"/>
        <v>67066</v>
      </c>
      <c r="E7" s="112">
        <f t="shared" si="0"/>
        <v>86343</v>
      </c>
      <c r="F7" s="112">
        <f t="shared" si="0"/>
        <v>119042</v>
      </c>
      <c r="G7" s="112">
        <f t="shared" si="0"/>
        <v>110304</v>
      </c>
      <c r="H7" s="112">
        <f t="shared" si="0"/>
        <v>0</v>
      </c>
      <c r="I7" s="116">
        <f t="shared" si="1"/>
        <v>-7.3402664605769381</v>
      </c>
      <c r="J7" s="124" t="s">
        <v>306</v>
      </c>
    </row>
    <row r="8" spans="2:10" x14ac:dyDescent="0.15">
      <c r="B8" s="71" t="s">
        <v>284</v>
      </c>
      <c r="C8" s="112">
        <f t="shared" si="0"/>
        <v>103407</v>
      </c>
      <c r="D8" s="112">
        <f t="shared" si="0"/>
        <v>94383</v>
      </c>
      <c r="E8" s="112">
        <f t="shared" si="0"/>
        <v>135754</v>
      </c>
      <c r="F8" s="112">
        <f t="shared" si="0"/>
        <v>140991</v>
      </c>
      <c r="G8" s="112">
        <f t="shared" si="0"/>
        <v>136875</v>
      </c>
      <c r="H8" s="112">
        <f t="shared" si="0"/>
        <v>0</v>
      </c>
      <c r="I8" s="116">
        <f t="shared" si="1"/>
        <v>-2.9193352767197922</v>
      </c>
      <c r="J8" s="124" t="s">
        <v>306</v>
      </c>
    </row>
    <row r="9" spans="2:10" x14ac:dyDescent="0.15">
      <c r="B9" s="71" t="s">
        <v>285</v>
      </c>
      <c r="C9" s="112">
        <f t="shared" si="0"/>
        <v>163995</v>
      </c>
      <c r="D9" s="112">
        <f t="shared" si="0"/>
        <v>150106</v>
      </c>
      <c r="E9" s="112">
        <f t="shared" si="0"/>
        <v>174523</v>
      </c>
      <c r="F9" s="112">
        <f t="shared" si="0"/>
        <v>182385</v>
      </c>
      <c r="G9" s="112">
        <f t="shared" si="0"/>
        <v>176531</v>
      </c>
      <c r="H9" s="112">
        <f t="shared" si="0"/>
        <v>0</v>
      </c>
      <c r="I9" s="116">
        <f t="shared" si="1"/>
        <v>-3.2096937796419645</v>
      </c>
      <c r="J9" s="124" t="s">
        <v>306</v>
      </c>
    </row>
    <row r="10" spans="2:10" x14ac:dyDescent="0.15">
      <c r="B10" s="71" t="s">
        <v>286</v>
      </c>
      <c r="C10" s="112">
        <f t="shared" si="0"/>
        <v>139103</v>
      </c>
      <c r="D10" s="112">
        <f t="shared" si="0"/>
        <v>137707</v>
      </c>
      <c r="E10" s="112">
        <f t="shared" si="0"/>
        <v>168007</v>
      </c>
      <c r="F10" s="112">
        <f t="shared" si="0"/>
        <v>166852</v>
      </c>
      <c r="G10" s="112">
        <f t="shared" si="0"/>
        <v>153225</v>
      </c>
      <c r="H10" s="112">
        <f t="shared" si="0"/>
        <v>0</v>
      </c>
      <c r="I10" s="116">
        <f t="shared" si="1"/>
        <v>-8.1671181646009607</v>
      </c>
      <c r="J10" s="124" t="s">
        <v>306</v>
      </c>
    </row>
    <row r="11" spans="2:10" x14ac:dyDescent="0.15">
      <c r="B11" s="71" t="s">
        <v>287</v>
      </c>
      <c r="C11" s="112">
        <f t="shared" si="0"/>
        <v>90514</v>
      </c>
      <c r="D11" s="112">
        <f t="shared" si="0"/>
        <v>100743</v>
      </c>
      <c r="E11" s="112">
        <f t="shared" si="0"/>
        <v>127567</v>
      </c>
      <c r="F11" s="112">
        <f t="shared" si="0"/>
        <v>131555</v>
      </c>
      <c r="G11" s="112">
        <f t="shared" si="0"/>
        <v>134514</v>
      </c>
      <c r="H11" s="112">
        <f t="shared" si="0"/>
        <v>0</v>
      </c>
      <c r="I11" s="116">
        <f t="shared" si="1"/>
        <v>2.2492493633841315</v>
      </c>
      <c r="J11" s="124" t="s">
        <v>306</v>
      </c>
    </row>
    <row r="12" spans="2:10" x14ac:dyDescent="0.15">
      <c r="B12" s="71" t="s">
        <v>288</v>
      </c>
      <c r="C12" s="112">
        <f t="shared" si="0"/>
        <v>67759</v>
      </c>
      <c r="D12" s="112">
        <f t="shared" si="0"/>
        <v>74987</v>
      </c>
      <c r="E12" s="112">
        <f t="shared" si="0"/>
        <v>95906</v>
      </c>
      <c r="F12" s="112">
        <f t="shared" si="0"/>
        <v>108330</v>
      </c>
      <c r="G12" s="112">
        <f t="shared" si="0"/>
        <v>99764</v>
      </c>
      <c r="H12" s="112">
        <f t="shared" si="0"/>
        <v>0</v>
      </c>
      <c r="I12" s="116">
        <f>((G12/F12)-1)*100</f>
        <v>-7.9073202252377017</v>
      </c>
      <c r="J12" s="124" t="s">
        <v>306</v>
      </c>
    </row>
    <row r="13" spans="2:10" x14ac:dyDescent="0.15">
      <c r="B13" s="71" t="s">
        <v>289</v>
      </c>
      <c r="C13" s="112">
        <f t="shared" si="0"/>
        <v>18400</v>
      </c>
      <c r="D13" s="112">
        <f t="shared" si="0"/>
        <v>29069</v>
      </c>
      <c r="E13" s="112">
        <f t="shared" si="0"/>
        <v>25622</v>
      </c>
      <c r="F13" s="112">
        <f t="shared" si="0"/>
        <v>42784</v>
      </c>
      <c r="G13" s="112">
        <f t="shared" si="0"/>
        <v>42217</v>
      </c>
      <c r="H13" s="112">
        <f t="shared" si="0"/>
        <v>0</v>
      </c>
      <c r="I13" s="116">
        <f>((G13/F13)-1)*100</f>
        <v>-1.325261780104714</v>
      </c>
      <c r="J13" s="124" t="s">
        <v>306</v>
      </c>
    </row>
    <row r="14" spans="2:10" x14ac:dyDescent="0.15">
      <c r="B14" s="117" t="s">
        <v>290</v>
      </c>
      <c r="C14" s="112">
        <f t="shared" si="0"/>
        <v>12349</v>
      </c>
      <c r="D14" s="112">
        <f t="shared" si="0"/>
        <v>21862</v>
      </c>
      <c r="E14" s="112">
        <f t="shared" si="0"/>
        <v>20376</v>
      </c>
      <c r="F14" s="112">
        <f t="shared" si="0"/>
        <v>29075</v>
      </c>
      <c r="G14" s="112">
        <f t="shared" si="0"/>
        <v>33008</v>
      </c>
      <c r="H14" s="112">
        <f t="shared" si="0"/>
        <v>0</v>
      </c>
      <c r="I14" s="119">
        <f>((G14/F14)-1)*100</f>
        <v>13.527085124677551</v>
      </c>
      <c r="J14" s="124" t="s">
        <v>306</v>
      </c>
    </row>
    <row r="15" spans="2:10" x14ac:dyDescent="0.15">
      <c r="B15" s="16" t="s">
        <v>254</v>
      </c>
      <c r="C15" s="120">
        <f t="shared" ref="C15:H15" si="2">SUM(C3:C14)</f>
        <v>789120</v>
      </c>
      <c r="D15" s="120">
        <f t="shared" si="2"/>
        <v>777148</v>
      </c>
      <c r="E15" s="120">
        <f t="shared" si="2"/>
        <v>970772</v>
      </c>
      <c r="F15" s="120">
        <f t="shared" si="2"/>
        <v>1074088</v>
      </c>
      <c r="G15" s="120">
        <f>SUM(G3:G14)</f>
        <v>1056948</v>
      </c>
      <c r="H15" s="120">
        <f t="shared" si="2"/>
        <v>82123</v>
      </c>
      <c r="I15" s="121">
        <f>((G15/F15)-1)*100</f>
        <v>-1.5957724134335383</v>
      </c>
      <c r="J15" s="125" t="s">
        <v>306</v>
      </c>
    </row>
    <row r="18" spans="2:10" x14ac:dyDescent="0.15">
      <c r="C18" s="205" t="s">
        <v>302</v>
      </c>
      <c r="D18" s="206"/>
      <c r="E18" s="206"/>
      <c r="F18" s="206"/>
      <c r="G18" s="206"/>
      <c r="H18" s="192"/>
      <c r="I18" s="205" t="s">
        <v>303</v>
      </c>
      <c r="J18" s="192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304</v>
      </c>
      <c r="J19" s="31" t="s">
        <v>320</v>
      </c>
    </row>
    <row r="20" spans="2:10" x14ac:dyDescent="0.15">
      <c r="B20" s="31" t="s">
        <v>261</v>
      </c>
      <c r="C20" s="112">
        <v>15637</v>
      </c>
      <c r="D20" s="112">
        <v>10498</v>
      </c>
      <c r="E20" s="113">
        <v>11688</v>
      </c>
      <c r="F20" s="114">
        <v>11639</v>
      </c>
      <c r="G20" s="114">
        <v>13464</v>
      </c>
      <c r="H20" s="114">
        <v>14681</v>
      </c>
      <c r="I20" s="115">
        <f>((G20/F20)-1)*100</f>
        <v>15.680041240656406</v>
      </c>
      <c r="J20" s="115">
        <f>((H20/G20)-1)*100</f>
        <v>9.0389185977421285</v>
      </c>
    </row>
    <row r="21" spans="2:10" x14ac:dyDescent="0.15">
      <c r="B21" s="71" t="s">
        <v>280</v>
      </c>
      <c r="C21" s="112">
        <v>14011</v>
      </c>
      <c r="D21" s="112">
        <v>9566</v>
      </c>
      <c r="E21" s="113">
        <v>14579</v>
      </c>
      <c r="F21" s="112">
        <v>16001</v>
      </c>
      <c r="G21" s="112">
        <v>16401</v>
      </c>
      <c r="H21" s="112">
        <v>21533</v>
      </c>
      <c r="I21" s="116">
        <f t="shared" ref="I21:I32" si="3">((G21/F21)-1)*100</f>
        <v>2.4998437597650192</v>
      </c>
      <c r="J21" s="124" t="s">
        <v>306</v>
      </c>
    </row>
    <row r="22" spans="2:10" x14ac:dyDescent="0.15">
      <c r="B22" s="71" t="s">
        <v>281</v>
      </c>
      <c r="C22" s="112">
        <v>26522</v>
      </c>
      <c r="D22" s="112">
        <v>17945</v>
      </c>
      <c r="E22" s="113">
        <v>19676</v>
      </c>
      <c r="F22" s="112">
        <v>26835</v>
      </c>
      <c r="G22" s="112">
        <v>21834</v>
      </c>
      <c r="H22" s="112">
        <v>21955</v>
      </c>
      <c r="I22" s="116">
        <f t="shared" si="3"/>
        <v>-18.636109558412517</v>
      </c>
      <c r="J22" s="124" t="s">
        <v>306</v>
      </c>
    </row>
    <row r="23" spans="2:10" x14ac:dyDescent="0.15">
      <c r="B23" s="71" t="s">
        <v>282</v>
      </c>
      <c r="C23" s="112">
        <v>40653</v>
      </c>
      <c r="D23" s="112">
        <v>37943</v>
      </c>
      <c r="E23" s="113">
        <v>38136</v>
      </c>
      <c r="F23" s="112">
        <v>39381</v>
      </c>
      <c r="G23" s="112">
        <v>47976</v>
      </c>
      <c r="H23" s="112"/>
      <c r="I23" s="116">
        <f t="shared" si="3"/>
        <v>21.825245676849249</v>
      </c>
      <c r="J23" s="124" t="s">
        <v>306</v>
      </c>
    </row>
    <row r="24" spans="2:10" x14ac:dyDescent="0.15">
      <c r="B24" s="71" t="s">
        <v>283</v>
      </c>
      <c r="C24" s="112">
        <v>76288</v>
      </c>
      <c r="D24" s="112">
        <v>53349</v>
      </c>
      <c r="E24" s="113">
        <v>63463</v>
      </c>
      <c r="F24" s="112">
        <v>76453</v>
      </c>
      <c r="G24" s="112">
        <v>74463</v>
      </c>
      <c r="H24" s="112"/>
      <c r="I24" s="116">
        <f t="shared" si="3"/>
        <v>-2.6029063607706737</v>
      </c>
      <c r="J24" s="124" t="s">
        <v>306</v>
      </c>
    </row>
    <row r="25" spans="2:10" x14ac:dyDescent="0.15">
      <c r="B25" s="71" t="s">
        <v>284</v>
      </c>
      <c r="C25" s="112">
        <v>83218</v>
      </c>
      <c r="D25" s="112">
        <v>71697</v>
      </c>
      <c r="E25" s="113">
        <v>84966</v>
      </c>
      <c r="F25" s="112">
        <v>100337</v>
      </c>
      <c r="G25" s="112">
        <v>91617</v>
      </c>
      <c r="H25" s="112"/>
      <c r="I25" s="116">
        <f t="shared" si="3"/>
        <v>-8.690712299550519</v>
      </c>
      <c r="J25" s="124" t="s">
        <v>306</v>
      </c>
    </row>
    <row r="26" spans="2:10" x14ac:dyDescent="0.15">
      <c r="B26" s="71" t="s">
        <v>285</v>
      </c>
      <c r="C26" s="112">
        <v>141152</v>
      </c>
      <c r="D26" s="112">
        <v>111396</v>
      </c>
      <c r="E26" s="113">
        <v>123205</v>
      </c>
      <c r="F26" s="112">
        <v>134786</v>
      </c>
      <c r="G26" s="112">
        <v>129009</v>
      </c>
      <c r="H26" s="112"/>
      <c r="I26" s="116">
        <f t="shared" si="3"/>
        <v>-4.2860534476874435</v>
      </c>
      <c r="J26" s="124" t="s">
        <v>306</v>
      </c>
    </row>
    <row r="27" spans="2:10" x14ac:dyDescent="0.15">
      <c r="B27" s="71" t="s">
        <v>286</v>
      </c>
      <c r="C27" s="112">
        <v>114481</v>
      </c>
      <c r="D27" s="112">
        <v>94745</v>
      </c>
      <c r="E27" s="113">
        <v>109010</v>
      </c>
      <c r="F27" s="112">
        <v>119217</v>
      </c>
      <c r="G27" s="112">
        <v>105494</v>
      </c>
      <c r="H27" s="112"/>
      <c r="I27" s="116">
        <f t="shared" si="3"/>
        <v>-11.510942231393173</v>
      </c>
      <c r="J27" s="124" t="s">
        <v>306</v>
      </c>
    </row>
    <row r="28" spans="2:10" x14ac:dyDescent="0.15">
      <c r="B28" s="71" t="s">
        <v>287</v>
      </c>
      <c r="C28" s="112">
        <v>75650</v>
      </c>
      <c r="D28" s="112">
        <v>62055</v>
      </c>
      <c r="E28" s="113">
        <v>81618</v>
      </c>
      <c r="F28" s="112">
        <v>85156</v>
      </c>
      <c r="G28" s="112">
        <v>85984</v>
      </c>
      <c r="H28" s="112"/>
      <c r="I28" s="116">
        <f t="shared" si="3"/>
        <v>0.97233312978532993</v>
      </c>
      <c r="J28" s="124" t="s">
        <v>306</v>
      </c>
    </row>
    <row r="29" spans="2:10" x14ac:dyDescent="0.15">
      <c r="B29" s="71" t="s">
        <v>288</v>
      </c>
      <c r="C29" s="112">
        <v>52986</v>
      </c>
      <c r="D29" s="112">
        <v>39835</v>
      </c>
      <c r="E29" s="113">
        <v>49533</v>
      </c>
      <c r="F29" s="112">
        <v>52310</v>
      </c>
      <c r="G29" s="112">
        <v>59434</v>
      </c>
      <c r="H29" s="112"/>
      <c r="I29" s="116">
        <f t="shared" si="3"/>
        <v>13.618810934811698</v>
      </c>
      <c r="J29" s="124" t="s">
        <v>306</v>
      </c>
    </row>
    <row r="30" spans="2:10" x14ac:dyDescent="0.15">
      <c r="B30" s="71" t="s">
        <v>289</v>
      </c>
      <c r="C30" s="112">
        <v>16217</v>
      </c>
      <c r="D30" s="112">
        <v>15652</v>
      </c>
      <c r="E30" s="113">
        <v>13813</v>
      </c>
      <c r="F30" s="112">
        <v>15444</v>
      </c>
      <c r="G30" s="112">
        <v>20658</v>
      </c>
      <c r="H30" s="112"/>
      <c r="I30" s="116">
        <f t="shared" si="3"/>
        <v>33.760683760683754</v>
      </c>
      <c r="J30" s="124" t="s">
        <v>306</v>
      </c>
    </row>
    <row r="31" spans="2:10" x14ac:dyDescent="0.15">
      <c r="B31" s="117" t="s">
        <v>290</v>
      </c>
      <c r="C31" s="112">
        <v>11422</v>
      </c>
      <c r="D31" s="112">
        <v>17271</v>
      </c>
      <c r="E31" s="113">
        <v>18881</v>
      </c>
      <c r="F31" s="118">
        <v>19874</v>
      </c>
      <c r="G31" s="118">
        <v>24060</v>
      </c>
      <c r="H31" s="112"/>
      <c r="I31" s="119">
        <f t="shared" si="3"/>
        <v>21.062694978363684</v>
      </c>
      <c r="J31" s="124" t="s">
        <v>306</v>
      </c>
    </row>
    <row r="32" spans="2:10" x14ac:dyDescent="0.15">
      <c r="B32" s="16" t="s">
        <v>254</v>
      </c>
      <c r="C32" s="120">
        <v>668237</v>
      </c>
      <c r="D32" s="120">
        <v>541952</v>
      </c>
      <c r="E32" s="120">
        <v>628568</v>
      </c>
      <c r="F32" s="120">
        <v>697433</v>
      </c>
      <c r="G32" s="120">
        <v>690394</v>
      </c>
      <c r="H32" s="120">
        <f>SUM(H20:H31)</f>
        <v>58169</v>
      </c>
      <c r="I32" s="121">
        <f t="shared" si="3"/>
        <v>-1.0092725752868015</v>
      </c>
      <c r="J32" s="125" t="s">
        <v>306</v>
      </c>
    </row>
    <row r="34" spans="2:10" x14ac:dyDescent="0.15">
      <c r="C34" s="205" t="s">
        <v>305</v>
      </c>
      <c r="D34" s="206"/>
      <c r="E34" s="206"/>
      <c r="F34" s="206"/>
      <c r="G34" s="206"/>
      <c r="H34" s="192"/>
      <c r="I34" s="205" t="s">
        <v>303</v>
      </c>
      <c r="J34" s="192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304</v>
      </c>
      <c r="J35" s="31" t="s">
        <v>320</v>
      </c>
    </row>
    <row r="36" spans="2:10" x14ac:dyDescent="0.15">
      <c r="B36" s="31" t="s">
        <v>261</v>
      </c>
      <c r="C36" s="112">
        <v>85</v>
      </c>
      <c r="D36" s="112">
        <v>5265</v>
      </c>
      <c r="E36" s="113">
        <v>6477</v>
      </c>
      <c r="F36" s="114">
        <v>9514</v>
      </c>
      <c r="G36" s="114">
        <v>14926</v>
      </c>
      <c r="H36" s="114">
        <v>5279</v>
      </c>
      <c r="I36" s="115">
        <f>((G36/F36)-1)*100</f>
        <v>56.884591128862724</v>
      </c>
      <c r="J36" s="115">
        <f>((H36/G36)-1)*100</f>
        <v>-64.632185448211175</v>
      </c>
    </row>
    <row r="37" spans="2:10" x14ac:dyDescent="0.15">
      <c r="B37" s="71" t="s">
        <v>280</v>
      </c>
      <c r="C37" s="112">
        <v>75</v>
      </c>
      <c r="D37" s="112">
        <v>4824</v>
      </c>
      <c r="E37" s="113">
        <v>9524</v>
      </c>
      <c r="F37" s="112">
        <v>6734</v>
      </c>
      <c r="G37" s="112">
        <v>12598</v>
      </c>
      <c r="H37" s="112">
        <v>5906</v>
      </c>
      <c r="I37" s="116">
        <f t="shared" ref="I37:I48" si="4">((G37/F37)-1)*100</f>
        <v>87.080487080487075</v>
      </c>
      <c r="J37" s="124" t="s">
        <v>306</v>
      </c>
    </row>
    <row r="38" spans="2:10" x14ac:dyDescent="0.15">
      <c r="B38" s="71" t="s">
        <v>281</v>
      </c>
      <c r="C38" s="112">
        <v>1147</v>
      </c>
      <c r="D38" s="112">
        <v>5885</v>
      </c>
      <c r="E38" s="113">
        <v>18810</v>
      </c>
      <c r="F38" s="112">
        <v>12438</v>
      </c>
      <c r="G38" s="112">
        <v>9109</v>
      </c>
      <c r="H38" s="112">
        <v>8097</v>
      </c>
      <c r="I38" s="116">
        <f t="shared" si="4"/>
        <v>-26.764753175751732</v>
      </c>
      <c r="J38" s="124" t="s">
        <v>306</v>
      </c>
    </row>
    <row r="39" spans="2:10" x14ac:dyDescent="0.15">
      <c r="B39" s="71" t="s">
        <v>282</v>
      </c>
      <c r="C39" s="112">
        <v>832</v>
      </c>
      <c r="D39" s="112">
        <v>3919</v>
      </c>
      <c r="E39" s="113">
        <v>9997</v>
      </c>
      <c r="F39" s="112">
        <v>21096</v>
      </c>
      <c r="G39" s="112">
        <v>26914</v>
      </c>
      <c r="H39" s="112"/>
      <c r="I39" s="116">
        <f t="shared" si="4"/>
        <v>27.578687902919974</v>
      </c>
      <c r="J39" s="124" t="s">
        <v>306</v>
      </c>
    </row>
    <row r="40" spans="2:10" x14ac:dyDescent="0.15">
      <c r="B40" s="71" t="s">
        <v>283</v>
      </c>
      <c r="C40" s="112">
        <v>8998</v>
      </c>
      <c r="D40" s="112">
        <v>10532</v>
      </c>
      <c r="E40" s="113">
        <v>18338</v>
      </c>
      <c r="F40" s="112">
        <v>37453</v>
      </c>
      <c r="G40" s="112">
        <v>31335</v>
      </c>
      <c r="H40" s="112"/>
      <c r="I40" s="116">
        <f t="shared" si="4"/>
        <v>-16.335140042186204</v>
      </c>
      <c r="J40" s="124" t="s">
        <v>306</v>
      </c>
    </row>
    <row r="41" spans="2:10" x14ac:dyDescent="0.15">
      <c r="B41" s="71" t="s">
        <v>284</v>
      </c>
      <c r="C41" s="112">
        <v>13361</v>
      </c>
      <c r="D41" s="112">
        <v>17528</v>
      </c>
      <c r="E41" s="113">
        <v>45688</v>
      </c>
      <c r="F41" s="112">
        <v>35041</v>
      </c>
      <c r="G41" s="112">
        <v>36659</v>
      </c>
      <c r="H41" s="112"/>
      <c r="I41" s="116">
        <f t="shared" si="4"/>
        <v>4.6174481321880068</v>
      </c>
      <c r="J41" s="124" t="s">
        <v>306</v>
      </c>
    </row>
    <row r="42" spans="2:10" x14ac:dyDescent="0.15">
      <c r="B42" s="71" t="s">
        <v>285</v>
      </c>
      <c r="C42" s="112">
        <v>8693</v>
      </c>
      <c r="D42" s="112">
        <v>26443</v>
      </c>
      <c r="E42" s="113">
        <v>41076</v>
      </c>
      <c r="F42" s="112">
        <v>36153</v>
      </c>
      <c r="G42" s="112">
        <v>35675</v>
      </c>
      <c r="H42" s="112"/>
      <c r="I42" s="116">
        <f t="shared" si="4"/>
        <v>-1.3221586037119981</v>
      </c>
      <c r="J42" s="124" t="s">
        <v>306</v>
      </c>
    </row>
    <row r="43" spans="2:10" x14ac:dyDescent="0.15">
      <c r="B43" s="71" t="s">
        <v>286</v>
      </c>
      <c r="C43" s="112">
        <v>13436</v>
      </c>
      <c r="D43" s="112">
        <v>31504</v>
      </c>
      <c r="E43" s="113">
        <v>47112</v>
      </c>
      <c r="F43" s="112">
        <v>37121</v>
      </c>
      <c r="G43" s="112">
        <v>34792</v>
      </c>
      <c r="H43" s="112"/>
      <c r="I43" s="116">
        <f t="shared" si="4"/>
        <v>-6.2740766681932065</v>
      </c>
      <c r="J43" s="124" t="s">
        <v>306</v>
      </c>
    </row>
    <row r="44" spans="2:10" x14ac:dyDescent="0.15">
      <c r="B44" s="71" t="s">
        <v>287</v>
      </c>
      <c r="C44" s="112">
        <v>9736</v>
      </c>
      <c r="D44" s="112">
        <v>33313</v>
      </c>
      <c r="E44" s="113">
        <v>40003</v>
      </c>
      <c r="F44" s="112">
        <v>41454</v>
      </c>
      <c r="G44" s="112">
        <v>41203</v>
      </c>
      <c r="H44" s="112"/>
      <c r="I44" s="116">
        <f t="shared" si="4"/>
        <v>-0.60549042311960344</v>
      </c>
      <c r="J44" s="124" t="s">
        <v>306</v>
      </c>
    </row>
    <row r="45" spans="2:10" x14ac:dyDescent="0.15">
      <c r="B45" s="71" t="s">
        <v>288</v>
      </c>
      <c r="C45" s="112">
        <v>10386</v>
      </c>
      <c r="D45" s="112">
        <v>32252</v>
      </c>
      <c r="E45" s="113">
        <v>41309</v>
      </c>
      <c r="F45" s="112">
        <v>52474</v>
      </c>
      <c r="G45" s="112">
        <v>37511</v>
      </c>
      <c r="H45" s="112"/>
      <c r="I45" s="116">
        <f t="shared" si="4"/>
        <v>-28.515074131951057</v>
      </c>
      <c r="J45" s="124" t="s">
        <v>306</v>
      </c>
    </row>
    <row r="46" spans="2:10" x14ac:dyDescent="0.15">
      <c r="B46" s="71" t="s">
        <v>289</v>
      </c>
      <c r="C46" s="112">
        <v>844</v>
      </c>
      <c r="D46" s="112">
        <v>9417</v>
      </c>
      <c r="E46" s="113">
        <v>9704</v>
      </c>
      <c r="F46" s="112">
        <v>21170</v>
      </c>
      <c r="G46" s="112">
        <v>17966</v>
      </c>
      <c r="H46" s="112"/>
      <c r="I46" s="116">
        <f t="shared" si="4"/>
        <v>-15.134624468587621</v>
      </c>
      <c r="J46" s="124" t="s">
        <v>306</v>
      </c>
    </row>
    <row r="47" spans="2:10" x14ac:dyDescent="0.15">
      <c r="B47" s="117" t="s">
        <v>290</v>
      </c>
      <c r="C47" s="112">
        <v>208</v>
      </c>
      <c r="D47" s="112">
        <v>3202</v>
      </c>
      <c r="E47" s="113">
        <v>175</v>
      </c>
      <c r="F47" s="118">
        <v>8194</v>
      </c>
      <c r="G47" s="118">
        <v>7833</v>
      </c>
      <c r="H47" s="112"/>
      <c r="I47" s="119">
        <f t="shared" si="4"/>
        <v>-4.4056626800097582</v>
      </c>
      <c r="J47" s="124" t="s">
        <v>306</v>
      </c>
    </row>
    <row r="48" spans="2:10" x14ac:dyDescent="0.15">
      <c r="B48" s="16" t="s">
        <v>254</v>
      </c>
      <c r="C48" s="120">
        <v>67801</v>
      </c>
      <c r="D48" s="122">
        <v>184084</v>
      </c>
      <c r="E48" s="120">
        <v>288213</v>
      </c>
      <c r="F48" s="120">
        <v>318842</v>
      </c>
      <c r="G48" s="120">
        <v>306531</v>
      </c>
      <c r="H48" s="120">
        <f>SUM(H36:H47)</f>
        <v>19282</v>
      </c>
      <c r="I48" s="121">
        <f t="shared" si="4"/>
        <v>-3.8611600730142248</v>
      </c>
      <c r="J48" s="125" t="s">
        <v>306</v>
      </c>
    </row>
    <row r="51" spans="2:10" x14ac:dyDescent="0.15">
      <c r="C51" s="205" t="s">
        <v>252</v>
      </c>
      <c r="D51" s="206"/>
      <c r="E51" s="206"/>
      <c r="F51" s="206"/>
      <c r="G51" s="206"/>
      <c r="H51" s="192"/>
      <c r="I51" s="205" t="s">
        <v>303</v>
      </c>
      <c r="J51" s="192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304</v>
      </c>
      <c r="J52" s="31" t="s">
        <v>320</v>
      </c>
    </row>
    <row r="53" spans="2:10" x14ac:dyDescent="0.15">
      <c r="B53" s="31" t="s">
        <v>261</v>
      </c>
      <c r="C53" s="112"/>
      <c r="D53" s="112"/>
      <c r="E53" s="113"/>
      <c r="F53" s="114"/>
      <c r="G53" s="114">
        <v>83</v>
      </c>
      <c r="H53" s="114">
        <v>140</v>
      </c>
      <c r="I53" s="115"/>
      <c r="J53" s="123" t="s">
        <v>306</v>
      </c>
    </row>
    <row r="54" spans="2:10" x14ac:dyDescent="0.15">
      <c r="B54" s="71" t="s">
        <v>280</v>
      </c>
      <c r="C54" s="112"/>
      <c r="D54" s="112"/>
      <c r="E54" s="113"/>
      <c r="F54" s="112">
        <v>164</v>
      </c>
      <c r="G54" s="112">
        <v>99</v>
      </c>
      <c r="H54" s="112">
        <v>201</v>
      </c>
      <c r="I54" s="116"/>
      <c r="J54" s="124" t="s">
        <v>306</v>
      </c>
    </row>
    <row r="55" spans="2:10" x14ac:dyDescent="0.15">
      <c r="B55" s="71" t="s">
        <v>281</v>
      </c>
      <c r="C55" s="112"/>
      <c r="D55" s="112"/>
      <c r="E55" s="113"/>
      <c r="F55" s="112">
        <v>117</v>
      </c>
      <c r="G55" s="112">
        <v>143</v>
      </c>
      <c r="H55" s="112">
        <v>219</v>
      </c>
      <c r="I55" s="116"/>
      <c r="J55" s="124" t="s">
        <v>306</v>
      </c>
    </row>
    <row r="56" spans="2:10" x14ac:dyDescent="0.15">
      <c r="B56" s="71" t="s">
        <v>282</v>
      </c>
      <c r="C56" s="112"/>
      <c r="D56" s="112"/>
      <c r="E56" s="113"/>
      <c r="F56" s="112">
        <v>115</v>
      </c>
      <c r="G56" s="112">
        <v>93</v>
      </c>
      <c r="H56" s="112"/>
      <c r="I56" s="116"/>
      <c r="J56" s="124" t="s">
        <v>306</v>
      </c>
    </row>
    <row r="57" spans="2:10" x14ac:dyDescent="0.15">
      <c r="B57" s="71" t="s">
        <v>283</v>
      </c>
      <c r="C57" s="112"/>
      <c r="D57" s="112"/>
      <c r="E57" s="113"/>
      <c r="F57" s="112">
        <v>185</v>
      </c>
      <c r="G57" s="112">
        <v>301</v>
      </c>
      <c r="H57" s="112"/>
      <c r="I57" s="116"/>
      <c r="J57" s="124" t="s">
        <v>306</v>
      </c>
    </row>
    <row r="58" spans="2:10" x14ac:dyDescent="0.15">
      <c r="B58" s="71" t="s">
        <v>284</v>
      </c>
      <c r="C58" s="112"/>
      <c r="D58" s="112"/>
      <c r="E58" s="113"/>
      <c r="F58" s="112">
        <v>183</v>
      </c>
      <c r="G58" s="112">
        <v>282</v>
      </c>
      <c r="H58" s="112"/>
      <c r="I58" s="116"/>
      <c r="J58" s="124" t="s">
        <v>306</v>
      </c>
    </row>
    <row r="59" spans="2:10" x14ac:dyDescent="0.15">
      <c r="B59" s="71" t="s">
        <v>285</v>
      </c>
      <c r="C59" s="112"/>
      <c r="D59" s="112"/>
      <c r="E59" s="113"/>
      <c r="F59" s="112">
        <v>212</v>
      </c>
      <c r="G59" s="112">
        <v>254</v>
      </c>
      <c r="H59" s="112"/>
      <c r="I59" s="116"/>
      <c r="J59" s="124" t="s">
        <v>306</v>
      </c>
    </row>
    <row r="60" spans="2:10" x14ac:dyDescent="0.15">
      <c r="B60" s="71" t="s">
        <v>286</v>
      </c>
      <c r="C60" s="112"/>
      <c r="D60" s="112"/>
      <c r="E60" s="113"/>
      <c r="F60" s="112">
        <v>165</v>
      </c>
      <c r="G60" s="112">
        <v>168</v>
      </c>
      <c r="H60" s="112"/>
      <c r="I60" s="116"/>
      <c r="J60" s="124" t="s">
        <v>306</v>
      </c>
    </row>
    <row r="61" spans="2:10" x14ac:dyDescent="0.15">
      <c r="B61" s="71" t="s">
        <v>287</v>
      </c>
      <c r="C61" s="112"/>
      <c r="D61" s="112"/>
      <c r="E61" s="113"/>
      <c r="F61" s="112">
        <v>161</v>
      </c>
      <c r="G61" s="112">
        <v>137</v>
      </c>
      <c r="H61" s="112"/>
      <c r="I61" s="116"/>
      <c r="J61" s="124" t="s">
        <v>306</v>
      </c>
    </row>
    <row r="62" spans="2:10" x14ac:dyDescent="0.15">
      <c r="B62" s="71" t="s">
        <v>288</v>
      </c>
      <c r="C62" s="112"/>
      <c r="D62" s="112"/>
      <c r="E62" s="113"/>
      <c r="F62" s="112">
        <v>116</v>
      </c>
      <c r="G62" s="112">
        <v>166</v>
      </c>
      <c r="H62" s="112"/>
      <c r="I62" s="116"/>
      <c r="J62" s="124" t="s">
        <v>306</v>
      </c>
    </row>
    <row r="63" spans="2:10" x14ac:dyDescent="0.15">
      <c r="B63" s="71" t="s">
        <v>289</v>
      </c>
      <c r="C63" s="112"/>
      <c r="D63" s="112"/>
      <c r="E63" s="113"/>
      <c r="F63" s="112">
        <v>86</v>
      </c>
      <c r="G63" s="112">
        <v>194</v>
      </c>
      <c r="H63" s="112"/>
      <c r="I63" s="116"/>
      <c r="J63" s="124" t="s">
        <v>306</v>
      </c>
    </row>
    <row r="64" spans="2:10" x14ac:dyDescent="0.15">
      <c r="B64" s="117" t="s">
        <v>290</v>
      </c>
      <c r="C64" s="112"/>
      <c r="D64" s="112"/>
      <c r="E64" s="113"/>
      <c r="F64" s="118">
        <v>179</v>
      </c>
      <c r="G64" s="118">
        <v>111</v>
      </c>
      <c r="H64" s="112"/>
      <c r="I64" s="119"/>
      <c r="J64" s="124" t="s">
        <v>306</v>
      </c>
    </row>
    <row r="65" spans="2:10" x14ac:dyDescent="0.15">
      <c r="B65" s="16" t="s">
        <v>254</v>
      </c>
      <c r="C65" s="120">
        <v>0</v>
      </c>
      <c r="D65" s="122"/>
      <c r="E65" s="16">
        <v>0</v>
      </c>
      <c r="F65" s="120">
        <v>1683</v>
      </c>
      <c r="G65" s="120">
        <v>2031</v>
      </c>
      <c r="H65" s="120">
        <f>SUM(H53:H64)</f>
        <v>560</v>
      </c>
      <c r="I65" s="121"/>
      <c r="J65" s="125" t="s">
        <v>306</v>
      </c>
    </row>
    <row r="68" spans="2:10" x14ac:dyDescent="0.15">
      <c r="C68" s="205" t="s">
        <v>250</v>
      </c>
      <c r="D68" s="206"/>
      <c r="E68" s="206"/>
      <c r="F68" s="206"/>
      <c r="G68" s="206"/>
      <c r="H68" s="192"/>
      <c r="I68" s="205" t="s">
        <v>303</v>
      </c>
      <c r="J68" s="192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304</v>
      </c>
      <c r="J69" s="31" t="s">
        <v>320</v>
      </c>
    </row>
    <row r="70" spans="2:10" x14ac:dyDescent="0.15">
      <c r="B70" s="31" t="s">
        <v>261</v>
      </c>
      <c r="C70" s="112">
        <v>632</v>
      </c>
      <c r="D70" s="112">
        <v>981</v>
      </c>
      <c r="E70" s="113">
        <v>1210</v>
      </c>
      <c r="F70" s="114">
        <v>1575</v>
      </c>
      <c r="G70" s="114">
        <v>939</v>
      </c>
      <c r="H70" s="114">
        <v>1145</v>
      </c>
      <c r="I70" s="115">
        <f>((G70/F70)-1)*100</f>
        <v>-40.380952380952387</v>
      </c>
      <c r="J70" s="115">
        <f>((H70/G70)-1)*100</f>
        <v>21.938232161874339</v>
      </c>
    </row>
    <row r="71" spans="2:10" x14ac:dyDescent="0.15">
      <c r="B71" s="71" t="s">
        <v>280</v>
      </c>
      <c r="C71" s="112">
        <v>518</v>
      </c>
      <c r="D71" s="112">
        <v>451</v>
      </c>
      <c r="E71" s="113">
        <v>941</v>
      </c>
      <c r="F71" s="112">
        <v>1093</v>
      </c>
      <c r="G71" s="112">
        <v>1060</v>
      </c>
      <c r="H71" s="112">
        <v>999</v>
      </c>
      <c r="I71" s="116">
        <f t="shared" ref="I71:I82" si="5">((G71/F71)-1)*100</f>
        <v>-3.019213174748403</v>
      </c>
      <c r="J71" s="124" t="s">
        <v>306</v>
      </c>
    </row>
    <row r="72" spans="2:10" x14ac:dyDescent="0.15">
      <c r="B72" s="71" t="s">
        <v>281</v>
      </c>
      <c r="C72" s="112">
        <v>1499</v>
      </c>
      <c r="D72" s="112">
        <v>1092</v>
      </c>
      <c r="E72" s="113">
        <v>1886</v>
      </c>
      <c r="F72" s="112">
        <v>2254</v>
      </c>
      <c r="G72" s="112">
        <v>1385</v>
      </c>
      <c r="H72" s="112">
        <v>1647</v>
      </c>
      <c r="I72" s="116">
        <f t="shared" si="5"/>
        <v>-38.553682342502213</v>
      </c>
      <c r="J72" s="124" t="s">
        <v>306</v>
      </c>
    </row>
    <row r="73" spans="2:10" x14ac:dyDescent="0.15">
      <c r="B73" s="71" t="s">
        <v>282</v>
      </c>
      <c r="C73" s="112">
        <v>2437</v>
      </c>
      <c r="D73" s="112">
        <v>2353</v>
      </c>
      <c r="E73" s="113">
        <v>2899</v>
      </c>
      <c r="F73" s="112">
        <v>2879</v>
      </c>
      <c r="G73" s="112">
        <v>2450</v>
      </c>
      <c r="H73" s="112"/>
      <c r="I73" s="116">
        <f t="shared" si="5"/>
        <v>-14.901007294199376</v>
      </c>
      <c r="J73" s="124" t="s">
        <v>306</v>
      </c>
    </row>
    <row r="74" spans="2:10" x14ac:dyDescent="0.15">
      <c r="B74" s="71" t="s">
        <v>283</v>
      </c>
      <c r="C74" s="112">
        <v>3733</v>
      </c>
      <c r="D74" s="112">
        <v>2991</v>
      </c>
      <c r="E74" s="113">
        <v>3509</v>
      </c>
      <c r="F74" s="112">
        <v>3905</v>
      </c>
      <c r="G74" s="112">
        <v>3639</v>
      </c>
      <c r="H74" s="112"/>
      <c r="I74" s="116">
        <f t="shared" si="5"/>
        <v>-6.8117797695262494</v>
      </c>
      <c r="J74" s="124" t="s">
        <v>306</v>
      </c>
    </row>
    <row r="75" spans="2:10" x14ac:dyDescent="0.15">
      <c r="B75" s="71" t="s">
        <v>284</v>
      </c>
      <c r="C75" s="112">
        <v>6399</v>
      </c>
      <c r="D75" s="112">
        <v>4614</v>
      </c>
      <c r="E75" s="113">
        <v>3534</v>
      </c>
      <c r="F75" s="112">
        <v>4892</v>
      </c>
      <c r="G75" s="112">
        <v>6198</v>
      </c>
      <c r="H75" s="112"/>
      <c r="I75" s="116">
        <f t="shared" si="5"/>
        <v>26.696647587898603</v>
      </c>
      <c r="J75" s="124" t="s">
        <v>306</v>
      </c>
    </row>
    <row r="76" spans="2:10" x14ac:dyDescent="0.15">
      <c r="B76" s="71" t="s">
        <v>285</v>
      </c>
      <c r="C76" s="112">
        <v>13572</v>
      </c>
      <c r="D76" s="112">
        <v>11090</v>
      </c>
      <c r="E76" s="113">
        <v>8675</v>
      </c>
      <c r="F76" s="112">
        <v>8793</v>
      </c>
      <c r="G76" s="112">
        <v>9262</v>
      </c>
      <c r="H76" s="112"/>
      <c r="I76" s="116">
        <f t="shared" si="5"/>
        <v>5.3337882406459647</v>
      </c>
      <c r="J76" s="124" t="s">
        <v>306</v>
      </c>
    </row>
    <row r="77" spans="2:10" x14ac:dyDescent="0.15">
      <c r="B77" s="71" t="s">
        <v>286</v>
      </c>
      <c r="C77" s="112">
        <v>10975</v>
      </c>
      <c r="D77" s="112">
        <v>9641</v>
      </c>
      <c r="E77" s="113">
        <v>9341</v>
      </c>
      <c r="F77" s="112">
        <v>9864</v>
      </c>
      <c r="G77" s="112">
        <v>9688</v>
      </c>
      <c r="H77" s="112"/>
      <c r="I77" s="116">
        <f t="shared" si="5"/>
        <v>-1.7842660178426617</v>
      </c>
      <c r="J77" s="124" t="s">
        <v>306</v>
      </c>
    </row>
    <row r="78" spans="2:10" x14ac:dyDescent="0.15">
      <c r="B78" s="71" t="s">
        <v>287</v>
      </c>
      <c r="C78" s="112">
        <v>4745</v>
      </c>
      <c r="D78" s="112">
        <v>3200</v>
      </c>
      <c r="E78" s="113">
        <v>3878</v>
      </c>
      <c r="F78" s="112">
        <v>4125</v>
      </c>
      <c r="G78" s="112">
        <v>4881</v>
      </c>
      <c r="H78" s="112"/>
      <c r="I78" s="116">
        <f t="shared" si="5"/>
        <v>18.327272727272724</v>
      </c>
      <c r="J78" s="124" t="s">
        <v>306</v>
      </c>
    </row>
    <row r="79" spans="2:10" x14ac:dyDescent="0.15">
      <c r="B79" s="71" t="s">
        <v>288</v>
      </c>
      <c r="C79" s="112">
        <v>2482</v>
      </c>
      <c r="D79" s="112">
        <v>1744</v>
      </c>
      <c r="E79" s="113">
        <v>2586</v>
      </c>
      <c r="F79" s="112">
        <v>3137</v>
      </c>
      <c r="G79" s="112">
        <v>2102</v>
      </c>
      <c r="H79" s="112"/>
      <c r="I79" s="116">
        <f t="shared" si="5"/>
        <v>-32.993305706088613</v>
      </c>
      <c r="J79" s="124" t="s">
        <v>306</v>
      </c>
    </row>
    <row r="80" spans="2:10" x14ac:dyDescent="0.15">
      <c r="B80" s="71" t="s">
        <v>289</v>
      </c>
      <c r="C80" s="112">
        <v>825</v>
      </c>
      <c r="D80" s="112">
        <v>1335</v>
      </c>
      <c r="E80" s="113">
        <v>1287</v>
      </c>
      <c r="F80" s="112">
        <v>1228</v>
      </c>
      <c r="G80" s="112">
        <v>1250</v>
      </c>
      <c r="H80" s="112"/>
      <c r="I80" s="116">
        <f t="shared" si="5"/>
        <v>1.791530944625408</v>
      </c>
      <c r="J80" s="124" t="s">
        <v>306</v>
      </c>
    </row>
    <row r="81" spans="2:10" x14ac:dyDescent="0.15">
      <c r="B81" s="117" t="s">
        <v>290</v>
      </c>
      <c r="C81" s="112">
        <v>719</v>
      </c>
      <c r="D81" s="112">
        <v>1147</v>
      </c>
      <c r="E81" s="113">
        <v>1253</v>
      </c>
      <c r="F81" s="118">
        <v>799</v>
      </c>
      <c r="G81" s="118">
        <v>919</v>
      </c>
      <c r="H81" s="112"/>
      <c r="I81" s="119">
        <f t="shared" si="5"/>
        <v>15.018773466833535</v>
      </c>
      <c r="J81" s="124" t="s">
        <v>306</v>
      </c>
    </row>
    <row r="82" spans="2:10" x14ac:dyDescent="0.15">
      <c r="B82" s="16" t="s">
        <v>254</v>
      </c>
      <c r="C82" s="120">
        <v>48536</v>
      </c>
      <c r="D82" s="122">
        <v>40639</v>
      </c>
      <c r="E82" s="120">
        <v>40999</v>
      </c>
      <c r="F82" s="120">
        <v>44544</v>
      </c>
      <c r="G82" s="120">
        <v>43773</v>
      </c>
      <c r="H82" s="120">
        <f>SUM(H70:H81)</f>
        <v>3791</v>
      </c>
      <c r="I82" s="121">
        <f t="shared" si="5"/>
        <v>-1.7308728448275912</v>
      </c>
      <c r="J82" s="125" t="s">
        <v>306</v>
      </c>
    </row>
    <row r="85" spans="2:10" x14ac:dyDescent="0.15">
      <c r="C85" s="205" t="s">
        <v>307</v>
      </c>
      <c r="D85" s="206"/>
      <c r="E85" s="206"/>
      <c r="F85" s="206"/>
      <c r="G85" s="206"/>
      <c r="H85" s="192"/>
      <c r="I85" s="205" t="s">
        <v>303</v>
      </c>
      <c r="J85" s="192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304</v>
      </c>
      <c r="J86" s="31" t="s">
        <v>320</v>
      </c>
    </row>
    <row r="87" spans="2:10" x14ac:dyDescent="0.15">
      <c r="B87" s="31" t="s">
        <v>261</v>
      </c>
      <c r="C87" s="112"/>
      <c r="D87" s="112">
        <v>0</v>
      </c>
      <c r="E87" s="113">
        <v>100</v>
      </c>
      <c r="F87" s="114">
        <v>57</v>
      </c>
      <c r="G87" s="114">
        <v>45</v>
      </c>
      <c r="H87" s="114">
        <v>0</v>
      </c>
      <c r="I87" s="115">
        <f>((G87/F87)-1)*100</f>
        <v>-21.052631578947366</v>
      </c>
      <c r="J87" s="115">
        <f>((H87/G87)-1)*100</f>
        <v>-100</v>
      </c>
    </row>
    <row r="88" spans="2:10" x14ac:dyDescent="0.15">
      <c r="B88" s="71" t="s">
        <v>280</v>
      </c>
      <c r="C88" s="112">
        <v>1</v>
      </c>
      <c r="D88" s="112">
        <v>1</v>
      </c>
      <c r="E88" s="113">
        <v>1</v>
      </c>
      <c r="F88" s="112">
        <v>54</v>
      </c>
      <c r="G88" s="112">
        <v>53</v>
      </c>
      <c r="H88" s="112">
        <v>19</v>
      </c>
      <c r="I88" s="116">
        <f t="shared" ref="I88:I99" si="6">((G88/F88)-1)*100</f>
        <v>-1.851851851851849</v>
      </c>
      <c r="J88" s="124" t="s">
        <v>306</v>
      </c>
    </row>
    <row r="89" spans="2:10" x14ac:dyDescent="0.15">
      <c r="B89" s="71" t="s">
        <v>281</v>
      </c>
      <c r="C89" s="112"/>
      <c r="D89" s="112">
        <v>500</v>
      </c>
      <c r="E89" s="113">
        <v>518</v>
      </c>
      <c r="F89" s="112">
        <v>867</v>
      </c>
      <c r="G89" s="112">
        <v>721</v>
      </c>
      <c r="H89" s="112">
        <v>300</v>
      </c>
      <c r="I89" s="116">
        <f t="shared" si="6"/>
        <v>-16.839677047289502</v>
      </c>
      <c r="J89" s="124" t="s">
        <v>306</v>
      </c>
    </row>
    <row r="90" spans="2:10" x14ac:dyDescent="0.15">
      <c r="B90" s="71" t="s">
        <v>282</v>
      </c>
      <c r="C90" s="112">
        <v>513</v>
      </c>
      <c r="D90" s="112">
        <v>2</v>
      </c>
      <c r="E90" s="113">
        <v>232</v>
      </c>
      <c r="F90" s="112">
        <v>261</v>
      </c>
      <c r="G90" s="112">
        <v>217</v>
      </c>
      <c r="H90" s="112"/>
      <c r="I90" s="116">
        <f t="shared" si="6"/>
        <v>-16.858237547892717</v>
      </c>
      <c r="J90" s="124" t="s">
        <v>306</v>
      </c>
    </row>
    <row r="91" spans="2:10" x14ac:dyDescent="0.15">
      <c r="B91" s="71" t="s">
        <v>283</v>
      </c>
      <c r="C91" s="112">
        <v>12</v>
      </c>
      <c r="D91" s="112">
        <v>194</v>
      </c>
      <c r="E91" s="113">
        <v>1033</v>
      </c>
      <c r="F91" s="112">
        <v>1046</v>
      </c>
      <c r="G91" s="112">
        <v>566</v>
      </c>
      <c r="H91" s="112"/>
      <c r="I91" s="116">
        <f t="shared" si="6"/>
        <v>-45.889101338432127</v>
      </c>
      <c r="J91" s="124" t="s">
        <v>306</v>
      </c>
    </row>
    <row r="92" spans="2:10" x14ac:dyDescent="0.15">
      <c r="B92" s="71" t="s">
        <v>284</v>
      </c>
      <c r="C92" s="112">
        <v>429</v>
      </c>
      <c r="D92" s="112">
        <v>544</v>
      </c>
      <c r="E92" s="113">
        <v>1566</v>
      </c>
      <c r="F92" s="112">
        <v>538</v>
      </c>
      <c r="G92" s="112">
        <v>2081</v>
      </c>
      <c r="H92" s="112"/>
      <c r="I92" s="116">
        <f t="shared" si="6"/>
        <v>286.80297397769516</v>
      </c>
      <c r="J92" s="124" t="s">
        <v>306</v>
      </c>
    </row>
    <row r="93" spans="2:10" x14ac:dyDescent="0.15">
      <c r="B93" s="71" t="s">
        <v>285</v>
      </c>
      <c r="C93" s="112">
        <v>578</v>
      </c>
      <c r="D93" s="112">
        <v>1177</v>
      </c>
      <c r="E93" s="113">
        <v>1567</v>
      </c>
      <c r="F93" s="112">
        <v>2441</v>
      </c>
      <c r="G93" s="112">
        <v>2235</v>
      </c>
      <c r="H93" s="112"/>
      <c r="I93" s="116">
        <f t="shared" si="6"/>
        <v>-8.4391642769356849</v>
      </c>
      <c r="J93" s="124" t="s">
        <v>306</v>
      </c>
    </row>
    <row r="94" spans="2:10" x14ac:dyDescent="0.15">
      <c r="B94" s="71" t="s">
        <v>286</v>
      </c>
      <c r="C94" s="112">
        <v>211</v>
      </c>
      <c r="D94" s="112">
        <v>1817</v>
      </c>
      <c r="E94" s="113">
        <v>2544</v>
      </c>
      <c r="F94" s="112">
        <v>485</v>
      </c>
      <c r="G94" s="112">
        <v>2952</v>
      </c>
      <c r="H94" s="112"/>
      <c r="I94" s="116">
        <f t="shared" si="6"/>
        <v>508.65979381443299</v>
      </c>
      <c r="J94" s="124" t="s">
        <v>306</v>
      </c>
    </row>
    <row r="95" spans="2:10" x14ac:dyDescent="0.15">
      <c r="B95" s="71" t="s">
        <v>287</v>
      </c>
      <c r="C95" s="112">
        <v>383</v>
      </c>
      <c r="D95" s="112">
        <v>2175</v>
      </c>
      <c r="E95" s="113">
        <v>2068</v>
      </c>
      <c r="F95" s="112">
        <v>659</v>
      </c>
      <c r="G95" s="112">
        <v>2286</v>
      </c>
      <c r="H95" s="112"/>
      <c r="I95" s="116">
        <f t="shared" si="6"/>
        <v>246.88922610015175</v>
      </c>
      <c r="J95" s="124" t="s">
        <v>306</v>
      </c>
    </row>
    <row r="96" spans="2:10" x14ac:dyDescent="0.15">
      <c r="B96" s="71" t="s">
        <v>288</v>
      </c>
      <c r="C96" s="112">
        <v>1905</v>
      </c>
      <c r="D96" s="112">
        <v>1156</v>
      </c>
      <c r="E96" s="113">
        <v>2478</v>
      </c>
      <c r="F96" s="112">
        <v>277</v>
      </c>
      <c r="G96" s="112">
        <v>513</v>
      </c>
      <c r="H96" s="112"/>
      <c r="I96" s="116">
        <f t="shared" si="6"/>
        <v>85.198555956678689</v>
      </c>
      <c r="J96" s="124" t="s">
        <v>306</v>
      </c>
    </row>
    <row r="97" spans="2:10" x14ac:dyDescent="0.15">
      <c r="B97" s="71" t="s">
        <v>289</v>
      </c>
      <c r="C97" s="112">
        <v>514</v>
      </c>
      <c r="D97" s="112">
        <v>2665</v>
      </c>
      <c r="E97" s="113">
        <v>818</v>
      </c>
      <c r="F97" s="112">
        <v>4856</v>
      </c>
      <c r="G97" s="112">
        <v>2149</v>
      </c>
      <c r="H97" s="112"/>
      <c r="I97" s="116">
        <f t="shared" si="6"/>
        <v>-55.745469522240533</v>
      </c>
      <c r="J97" s="124" t="s">
        <v>306</v>
      </c>
    </row>
    <row r="98" spans="2:10" x14ac:dyDescent="0.15">
      <c r="B98" s="117" t="s">
        <v>290</v>
      </c>
      <c r="C98" s="112"/>
      <c r="D98" s="112">
        <v>242</v>
      </c>
      <c r="E98" s="113">
        <v>67</v>
      </c>
      <c r="F98" s="118">
        <v>29</v>
      </c>
      <c r="G98" s="118">
        <v>85</v>
      </c>
      <c r="H98" s="112"/>
      <c r="I98" s="119">
        <f t="shared" si="6"/>
        <v>193.10344827586206</v>
      </c>
      <c r="J98" s="124" t="s">
        <v>306</v>
      </c>
    </row>
    <row r="99" spans="2:10" x14ac:dyDescent="0.15">
      <c r="B99" s="16" t="s">
        <v>254</v>
      </c>
      <c r="C99" s="120">
        <v>4546</v>
      </c>
      <c r="D99" s="122">
        <v>10473</v>
      </c>
      <c r="E99" s="120">
        <v>12992</v>
      </c>
      <c r="F99" s="120">
        <v>11570</v>
      </c>
      <c r="G99" s="120">
        <v>13903</v>
      </c>
      <c r="H99" s="120">
        <f>SUM(H87:H98)</f>
        <v>319</v>
      </c>
      <c r="I99" s="121">
        <f t="shared" si="6"/>
        <v>20.164217804667238</v>
      </c>
      <c r="J99" s="125" t="s">
        <v>306</v>
      </c>
    </row>
    <row r="102" spans="2:10" x14ac:dyDescent="0.15">
      <c r="C102" s="205" t="s">
        <v>308</v>
      </c>
      <c r="D102" s="206"/>
      <c r="E102" s="206"/>
      <c r="F102" s="206"/>
      <c r="G102" s="206"/>
      <c r="H102" s="192"/>
      <c r="I102" s="205" t="s">
        <v>303</v>
      </c>
      <c r="J102" s="192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304</v>
      </c>
      <c r="J103" s="31" t="s">
        <v>320</v>
      </c>
    </row>
    <row r="104" spans="2:10" x14ac:dyDescent="0.15">
      <c r="B104" s="31" t="s">
        <v>261</v>
      </c>
      <c r="C104" s="112"/>
      <c r="D104" s="112"/>
      <c r="E104" s="113"/>
      <c r="F104" s="114"/>
      <c r="G104" s="114"/>
      <c r="H104" s="114">
        <v>0</v>
      </c>
      <c r="I104" s="123" t="s">
        <v>306</v>
      </c>
      <c r="J104" s="123" t="s">
        <v>306</v>
      </c>
    </row>
    <row r="105" spans="2:10" x14ac:dyDescent="0.15">
      <c r="B105" s="71" t="s">
        <v>280</v>
      </c>
      <c r="C105" s="112"/>
      <c r="D105" s="112"/>
      <c r="E105" s="113"/>
      <c r="F105" s="112"/>
      <c r="G105" s="112"/>
      <c r="H105" s="112">
        <v>0</v>
      </c>
      <c r="I105" s="124" t="s">
        <v>306</v>
      </c>
      <c r="J105" s="124" t="s">
        <v>306</v>
      </c>
    </row>
    <row r="106" spans="2:10" x14ac:dyDescent="0.15">
      <c r="B106" s="71" t="s">
        <v>281</v>
      </c>
      <c r="C106" s="112"/>
      <c r="D106" s="112"/>
      <c r="E106" s="113"/>
      <c r="F106" s="112"/>
      <c r="G106" s="112"/>
      <c r="H106" s="112">
        <v>2</v>
      </c>
      <c r="I106" s="124" t="s">
        <v>306</v>
      </c>
      <c r="J106" s="124" t="s">
        <v>306</v>
      </c>
    </row>
    <row r="107" spans="2:10" x14ac:dyDescent="0.15">
      <c r="B107" s="71" t="s">
        <v>282</v>
      </c>
      <c r="C107" s="112"/>
      <c r="D107" s="112"/>
      <c r="E107" s="113"/>
      <c r="F107" s="112"/>
      <c r="G107" s="112"/>
      <c r="H107" s="112"/>
      <c r="I107" s="124" t="s">
        <v>306</v>
      </c>
      <c r="J107" s="124" t="s">
        <v>306</v>
      </c>
    </row>
    <row r="108" spans="2:10" x14ac:dyDescent="0.15">
      <c r="B108" s="71" t="s">
        <v>283</v>
      </c>
      <c r="C108" s="112"/>
      <c r="D108" s="112"/>
      <c r="E108" s="113"/>
      <c r="F108" s="112"/>
      <c r="G108" s="112"/>
      <c r="H108" s="112"/>
      <c r="I108" s="124" t="s">
        <v>306</v>
      </c>
      <c r="J108" s="124" t="s">
        <v>306</v>
      </c>
    </row>
    <row r="109" spans="2:10" x14ac:dyDescent="0.15">
      <c r="B109" s="71" t="s">
        <v>284</v>
      </c>
      <c r="C109" s="112"/>
      <c r="D109" s="112"/>
      <c r="E109" s="113"/>
      <c r="F109" s="112"/>
      <c r="G109" s="112">
        <v>38</v>
      </c>
      <c r="H109" s="112"/>
      <c r="I109" s="124" t="s">
        <v>306</v>
      </c>
      <c r="J109" s="124" t="s">
        <v>306</v>
      </c>
    </row>
    <row r="110" spans="2:10" x14ac:dyDescent="0.15">
      <c r="B110" s="71" t="s">
        <v>285</v>
      </c>
      <c r="C110" s="112"/>
      <c r="D110" s="112"/>
      <c r="E110" s="113"/>
      <c r="F110" s="112"/>
      <c r="G110" s="112">
        <v>96</v>
      </c>
      <c r="H110" s="112"/>
      <c r="I110" s="124" t="s">
        <v>306</v>
      </c>
      <c r="J110" s="124" t="s">
        <v>306</v>
      </c>
    </row>
    <row r="111" spans="2:10" x14ac:dyDescent="0.15">
      <c r="B111" s="71" t="s">
        <v>286</v>
      </c>
      <c r="C111" s="112"/>
      <c r="D111" s="112"/>
      <c r="E111" s="113"/>
      <c r="F111" s="112"/>
      <c r="G111" s="112">
        <v>131</v>
      </c>
      <c r="H111" s="112"/>
      <c r="I111" s="124" t="s">
        <v>306</v>
      </c>
      <c r="J111" s="124" t="s">
        <v>306</v>
      </c>
    </row>
    <row r="112" spans="2:10" x14ac:dyDescent="0.15">
      <c r="B112" s="71" t="s">
        <v>287</v>
      </c>
      <c r="C112" s="112"/>
      <c r="D112" s="112"/>
      <c r="E112" s="113"/>
      <c r="F112" s="112"/>
      <c r="G112" s="112">
        <v>23</v>
      </c>
      <c r="H112" s="112"/>
      <c r="I112" s="124" t="s">
        <v>306</v>
      </c>
      <c r="J112" s="124" t="s">
        <v>306</v>
      </c>
    </row>
    <row r="113" spans="2:10" x14ac:dyDescent="0.15">
      <c r="B113" s="71" t="s">
        <v>288</v>
      </c>
      <c r="C113" s="112"/>
      <c r="D113" s="112"/>
      <c r="E113" s="113"/>
      <c r="F113" s="112">
        <v>16</v>
      </c>
      <c r="G113" s="112">
        <v>38</v>
      </c>
      <c r="H113" s="112"/>
      <c r="I113" s="124" t="s">
        <v>306</v>
      </c>
      <c r="J113" s="124" t="s">
        <v>306</v>
      </c>
    </row>
    <row r="114" spans="2:10" x14ac:dyDescent="0.15">
      <c r="B114" s="71" t="s">
        <v>289</v>
      </c>
      <c r="C114" s="112"/>
      <c r="D114" s="112"/>
      <c r="E114" s="113"/>
      <c r="F114" s="112"/>
      <c r="G114" s="112">
        <v>0</v>
      </c>
      <c r="H114" s="112"/>
      <c r="I114" s="124" t="s">
        <v>306</v>
      </c>
      <c r="J114" s="124" t="s">
        <v>306</v>
      </c>
    </row>
    <row r="115" spans="2:10" x14ac:dyDescent="0.15">
      <c r="B115" s="117" t="s">
        <v>290</v>
      </c>
      <c r="C115" s="112"/>
      <c r="D115" s="112"/>
      <c r="E115" s="113"/>
      <c r="F115" s="118"/>
      <c r="G115" s="118">
        <v>0</v>
      </c>
      <c r="H115" s="112"/>
      <c r="I115" s="124" t="s">
        <v>306</v>
      </c>
      <c r="J115" s="124" t="s">
        <v>306</v>
      </c>
    </row>
    <row r="116" spans="2:10" x14ac:dyDescent="0.15">
      <c r="B116" s="16" t="s">
        <v>254</v>
      </c>
      <c r="C116" s="120">
        <v>0</v>
      </c>
      <c r="D116" s="122"/>
      <c r="E116" s="16">
        <v>0</v>
      </c>
      <c r="F116" s="120">
        <v>16</v>
      </c>
      <c r="G116" s="120">
        <v>326</v>
      </c>
      <c r="H116" s="120">
        <f>SUM(H104:H115)</f>
        <v>2</v>
      </c>
      <c r="I116" s="125" t="s">
        <v>306</v>
      </c>
      <c r="J116" s="125" t="s">
        <v>306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E19" sqref="E19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07" t="s">
        <v>309</v>
      </c>
      <c r="C2" s="207"/>
      <c r="D2" s="207"/>
      <c r="E2" s="207"/>
      <c r="F2" s="207"/>
      <c r="G2" s="207"/>
    </row>
    <row r="3" spans="2:7" ht="16.5" thickBot="1" x14ac:dyDescent="0.3">
      <c r="B3" s="208"/>
      <c r="C3" s="208"/>
      <c r="D3" s="208"/>
      <c r="E3" s="208"/>
      <c r="F3" s="208"/>
      <c r="G3" s="208"/>
    </row>
    <row r="4" spans="2:7" x14ac:dyDescent="0.25">
      <c r="B4" s="126"/>
      <c r="C4" s="127"/>
      <c r="D4" s="127" t="s">
        <v>310</v>
      </c>
      <c r="E4" s="127"/>
      <c r="F4" s="209" t="s">
        <v>311</v>
      </c>
      <c r="G4" s="210"/>
    </row>
    <row r="5" spans="2:7" ht="16.5" thickBot="1" x14ac:dyDescent="0.3">
      <c r="B5" s="128"/>
      <c r="C5" s="129"/>
      <c r="D5" s="130" t="s">
        <v>312</v>
      </c>
      <c r="E5" s="129"/>
      <c r="F5" s="211" t="s">
        <v>313</v>
      </c>
      <c r="G5" s="212"/>
    </row>
    <row r="6" spans="2:7" ht="16.5" thickBot="1" x14ac:dyDescent="0.3">
      <c r="B6" s="131" t="s">
        <v>314</v>
      </c>
      <c r="C6" s="132">
        <v>2008</v>
      </c>
      <c r="D6" s="132">
        <v>2009</v>
      </c>
      <c r="E6" s="132">
        <v>2010</v>
      </c>
      <c r="F6" s="132" t="s">
        <v>315</v>
      </c>
      <c r="G6" s="133" t="s">
        <v>321</v>
      </c>
    </row>
    <row r="7" spans="2:7" x14ac:dyDescent="0.25">
      <c r="B7" s="134" t="s">
        <v>261</v>
      </c>
      <c r="C7" s="135">
        <v>22785</v>
      </c>
      <c r="D7" s="135">
        <v>29457</v>
      </c>
      <c r="E7" s="135">
        <v>21245</v>
      </c>
      <c r="F7" s="136">
        <f t="shared" ref="F7:G17" si="0">((D7/C7)-1)*100</f>
        <v>29.282422646477958</v>
      </c>
      <c r="G7" s="137">
        <f t="shared" si="0"/>
        <v>-27.877923753267474</v>
      </c>
    </row>
    <row r="8" spans="2:7" x14ac:dyDescent="0.25">
      <c r="B8" s="134" t="s">
        <v>280</v>
      </c>
      <c r="C8" s="135">
        <v>24046</v>
      </c>
      <c r="D8" s="135">
        <v>30211</v>
      </c>
      <c r="E8" s="135">
        <v>28658</v>
      </c>
      <c r="F8" s="136">
        <f t="shared" si="0"/>
        <v>25.638359810363465</v>
      </c>
      <c r="G8" s="137">
        <f t="shared" si="0"/>
        <v>-5.1405117341365774</v>
      </c>
    </row>
    <row r="9" spans="2:7" x14ac:dyDescent="0.25">
      <c r="B9" s="134" t="s">
        <v>281</v>
      </c>
      <c r="C9" s="135">
        <v>42511</v>
      </c>
      <c r="D9" s="135">
        <v>33192</v>
      </c>
      <c r="E9" s="135">
        <f>'GİRİŞ FORMU'!X252</f>
        <v>32220</v>
      </c>
      <c r="F9" s="136">
        <f t="shared" si="0"/>
        <v>-21.921385053280328</v>
      </c>
      <c r="G9" s="137">
        <f t="shared" si="0"/>
        <v>-2.9284164859002204</v>
      </c>
    </row>
    <row r="10" spans="2:7" x14ac:dyDescent="0.25">
      <c r="B10" s="134" t="s">
        <v>282</v>
      </c>
      <c r="C10" s="135">
        <v>63732</v>
      </c>
      <c r="D10" s="135">
        <v>77650</v>
      </c>
      <c r="E10" s="135"/>
      <c r="F10" s="136">
        <f t="shared" si="0"/>
        <v>21.838322977468149</v>
      </c>
      <c r="G10" s="137"/>
    </row>
    <row r="11" spans="2:7" x14ac:dyDescent="0.25">
      <c r="B11" s="134" t="s">
        <v>283</v>
      </c>
      <c r="C11" s="135">
        <v>119042</v>
      </c>
      <c r="D11" s="135">
        <v>110304</v>
      </c>
      <c r="E11" s="135"/>
      <c r="F11" s="136">
        <f t="shared" si="0"/>
        <v>-7.3402664605769381</v>
      </c>
      <c r="G11" s="137"/>
    </row>
    <row r="12" spans="2:7" x14ac:dyDescent="0.25">
      <c r="B12" s="134" t="s">
        <v>284</v>
      </c>
      <c r="C12" s="135">
        <v>140991</v>
      </c>
      <c r="D12" s="135">
        <v>136875</v>
      </c>
      <c r="E12" s="135"/>
      <c r="F12" s="136">
        <f t="shared" si="0"/>
        <v>-2.9193352767197922</v>
      </c>
      <c r="G12" s="137"/>
    </row>
    <row r="13" spans="2:7" x14ac:dyDescent="0.25">
      <c r="B13" s="134" t="s">
        <v>285</v>
      </c>
      <c r="C13" s="135">
        <v>182385</v>
      </c>
      <c r="D13" s="135">
        <v>176531</v>
      </c>
      <c r="E13" s="135"/>
      <c r="F13" s="136">
        <f t="shared" si="0"/>
        <v>-3.2096937796419645</v>
      </c>
      <c r="G13" s="137"/>
    </row>
    <row r="14" spans="2:7" x14ac:dyDescent="0.25">
      <c r="B14" s="134" t="s">
        <v>286</v>
      </c>
      <c r="C14" s="135">
        <v>166852</v>
      </c>
      <c r="D14" s="135">
        <v>153225</v>
      </c>
      <c r="E14" s="135"/>
      <c r="F14" s="136">
        <f t="shared" si="0"/>
        <v>-8.1671181646009607</v>
      </c>
      <c r="G14" s="137"/>
    </row>
    <row r="15" spans="2:7" x14ac:dyDescent="0.25">
      <c r="B15" s="134" t="s">
        <v>287</v>
      </c>
      <c r="C15" s="135">
        <v>131555</v>
      </c>
      <c r="D15" s="135">
        <v>134514</v>
      </c>
      <c r="E15" s="135"/>
      <c r="F15" s="136">
        <f t="shared" si="0"/>
        <v>2.2492493633841315</v>
      </c>
      <c r="G15" s="137"/>
    </row>
    <row r="16" spans="2:7" x14ac:dyDescent="0.25">
      <c r="B16" s="134" t="s">
        <v>288</v>
      </c>
      <c r="C16" s="135">
        <v>108330</v>
      </c>
      <c r="D16" s="135">
        <v>99764</v>
      </c>
      <c r="E16" s="135"/>
      <c r="F16" s="136">
        <f t="shared" si="0"/>
        <v>-7.9073202252377017</v>
      </c>
      <c r="G16" s="137"/>
    </row>
    <row r="17" spans="2:7" x14ac:dyDescent="0.25">
      <c r="B17" s="134" t="s">
        <v>289</v>
      </c>
      <c r="C17" s="135">
        <v>42784</v>
      </c>
      <c r="D17" s="135">
        <v>42217</v>
      </c>
      <c r="E17" s="135"/>
      <c r="F17" s="136">
        <f t="shared" si="0"/>
        <v>-1.325261780104714</v>
      </c>
      <c r="G17" s="137"/>
    </row>
    <row r="18" spans="2:7" ht="16.5" thickBot="1" x14ac:dyDescent="0.3">
      <c r="B18" s="138" t="s">
        <v>290</v>
      </c>
      <c r="C18" s="139">
        <v>29075</v>
      </c>
      <c r="D18" s="139">
        <v>33008</v>
      </c>
      <c r="E18" s="139"/>
      <c r="F18" s="140">
        <f>((D18/C18)-1)*100</f>
        <v>13.527085124677551</v>
      </c>
      <c r="G18" s="141"/>
    </row>
    <row r="19" spans="2:7" ht="16.5" thickBot="1" x14ac:dyDescent="0.3">
      <c r="B19" s="138" t="s">
        <v>329</v>
      </c>
      <c r="C19" s="139">
        <f>SUM(C7:C9)</f>
        <v>89342</v>
      </c>
      <c r="D19" s="139">
        <f>SUM(D7:D9)</f>
        <v>92860</v>
      </c>
      <c r="E19" s="139">
        <f>SUM(E7:E9)</f>
        <v>82123</v>
      </c>
      <c r="F19" s="140">
        <f>((D19/C19)-1)*100</f>
        <v>3.9376776879854969</v>
      </c>
      <c r="G19" s="141">
        <f>((E19/D19)-1)*100</f>
        <v>-11.562567305621362</v>
      </c>
    </row>
    <row r="20" spans="2:7" ht="16.5" thickBot="1" x14ac:dyDescent="0.3">
      <c r="B20" s="142" t="s">
        <v>254</v>
      </c>
      <c r="C20" s="139">
        <v>1074088</v>
      </c>
      <c r="D20" s="139">
        <v>1056948</v>
      </c>
      <c r="E20" s="139">
        <f>SUM(E7:E18)</f>
        <v>82123</v>
      </c>
      <c r="F20" s="140">
        <f>((D20/C20)-1)*100</f>
        <v>-1.5957724134335383</v>
      </c>
      <c r="G20" s="141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E18" sqref="E18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13" t="s">
        <v>316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3" spans="2:17" ht="18" customHeight="1" x14ac:dyDescent="0.25">
      <c r="L3" s="214" t="s">
        <v>317</v>
      </c>
      <c r="M3" s="214"/>
      <c r="N3" s="214"/>
      <c r="O3" s="214"/>
      <c r="P3" s="214"/>
      <c r="Q3" s="214"/>
    </row>
    <row r="4" spans="2:17" ht="18" customHeight="1" x14ac:dyDescent="0.25">
      <c r="C4" s="215">
        <v>2008</v>
      </c>
      <c r="D4" s="215"/>
      <c r="E4" s="216"/>
      <c r="F4" s="215">
        <v>2009</v>
      </c>
      <c r="G4" s="215"/>
      <c r="H4" s="216"/>
      <c r="I4" s="215">
        <v>2010</v>
      </c>
      <c r="J4" s="215"/>
      <c r="K4" s="216"/>
      <c r="L4" s="214" t="s">
        <v>246</v>
      </c>
      <c r="M4" s="214"/>
      <c r="N4" s="214" t="s">
        <v>247</v>
      </c>
      <c r="O4" s="214"/>
      <c r="P4" s="214" t="s">
        <v>254</v>
      </c>
      <c r="Q4" s="214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52" t="s">
        <v>246</v>
      </c>
      <c r="G5" s="152" t="s">
        <v>247</v>
      </c>
      <c r="H5" s="152" t="s">
        <v>254</v>
      </c>
      <c r="I5" s="10" t="s">
        <v>246</v>
      </c>
      <c r="J5" s="10" t="s">
        <v>247</v>
      </c>
      <c r="K5" s="143" t="s">
        <v>254</v>
      </c>
      <c r="L5" s="144" t="s">
        <v>304</v>
      </c>
      <c r="M5" s="145" t="s">
        <v>320</v>
      </c>
      <c r="N5" s="144" t="s">
        <v>304</v>
      </c>
      <c r="O5" s="145" t="s">
        <v>320</v>
      </c>
      <c r="P5" s="144" t="s">
        <v>304</v>
      </c>
      <c r="Q5" s="145" t="s">
        <v>320</v>
      </c>
    </row>
    <row r="6" spans="2:17" ht="18" customHeight="1" x14ac:dyDescent="0.25">
      <c r="B6" s="79" t="s">
        <v>261</v>
      </c>
      <c r="C6" s="110">
        <v>11639</v>
      </c>
      <c r="D6" s="110">
        <v>11146</v>
      </c>
      <c r="E6" s="110">
        <v>22785</v>
      </c>
      <c r="F6" s="110">
        <v>13464</v>
      </c>
      <c r="G6" s="110">
        <v>15993</v>
      </c>
      <c r="H6" s="110">
        <v>29457</v>
      </c>
      <c r="I6" s="110">
        <v>14681</v>
      </c>
      <c r="J6" s="110">
        <v>6564</v>
      </c>
      <c r="K6" s="146">
        <v>21245</v>
      </c>
      <c r="L6" s="111">
        <f>((F6/C6)-1)*100</f>
        <v>15.680041240656406</v>
      </c>
      <c r="M6" s="111">
        <f>((I6/F6)-1)*100</f>
        <v>9.0389185977421285</v>
      </c>
      <c r="N6" s="111">
        <f>((G6/D6)-1)*100</f>
        <v>43.486452539027454</v>
      </c>
      <c r="O6" s="111">
        <f>((J6/G6)-1)*100</f>
        <v>-58.957043706621647</v>
      </c>
      <c r="P6" s="111">
        <f>((H6/E6)-1)*100</f>
        <v>29.282422646477958</v>
      </c>
      <c r="Q6" s="111">
        <f>((K6/H6)-1)*100</f>
        <v>-27.877923753267474</v>
      </c>
    </row>
    <row r="7" spans="2:17" ht="18" customHeight="1" x14ac:dyDescent="0.25">
      <c r="B7" s="79" t="s">
        <v>280</v>
      </c>
      <c r="C7" s="110">
        <v>16001</v>
      </c>
      <c r="D7" s="110">
        <v>8045</v>
      </c>
      <c r="E7" s="110">
        <v>24046</v>
      </c>
      <c r="F7" s="110">
        <v>16401</v>
      </c>
      <c r="G7" s="110">
        <v>13810</v>
      </c>
      <c r="H7" s="110">
        <v>30211</v>
      </c>
      <c r="I7" s="110">
        <v>21533</v>
      </c>
      <c r="J7" s="110">
        <v>7125</v>
      </c>
      <c r="K7" s="146">
        <v>28658</v>
      </c>
      <c r="L7" s="111">
        <f t="shared" ref="L7:M18" si="0">((F7/C7)-1)*100</f>
        <v>2.4998437597650192</v>
      </c>
      <c r="M7" s="111">
        <f t="shared" ref="M7:M17" si="1">((I7/F7)-1)*100</f>
        <v>31.290774952746791</v>
      </c>
      <c r="N7" s="111">
        <f t="shared" ref="N7:O18" si="2">((G7/D7)-1)*100</f>
        <v>71.659415786202601</v>
      </c>
      <c r="O7" s="111">
        <f t="shared" ref="O7:O15" si="3">((J7/G7)-1)*100</f>
        <v>-48.406951484431573</v>
      </c>
      <c r="P7" s="111">
        <f t="shared" ref="P7:Q18" si="4">((H7/E7)-1)*100</f>
        <v>25.638359810363465</v>
      </c>
      <c r="Q7" s="111">
        <f t="shared" ref="Q7:Q15" si="5">((K7/H7)-1)*100</f>
        <v>-5.1405117341365774</v>
      </c>
    </row>
    <row r="8" spans="2:17" ht="18" customHeight="1" x14ac:dyDescent="0.25">
      <c r="B8" s="79" t="s">
        <v>281</v>
      </c>
      <c r="C8" s="110">
        <v>26835</v>
      </c>
      <c r="D8" s="110">
        <v>15676</v>
      </c>
      <c r="E8" s="110">
        <v>42511</v>
      </c>
      <c r="F8" s="110">
        <v>21834</v>
      </c>
      <c r="G8" s="110">
        <v>11358</v>
      </c>
      <c r="H8" s="110">
        <v>33192</v>
      </c>
      <c r="I8" s="110">
        <v>21955</v>
      </c>
      <c r="J8" s="110">
        <v>10265</v>
      </c>
      <c r="K8" s="146">
        <v>32220</v>
      </c>
      <c r="L8" s="111">
        <f t="shared" si="0"/>
        <v>-18.636109558412517</v>
      </c>
      <c r="M8" s="111">
        <f t="shared" si="1"/>
        <v>0.55418155170834371</v>
      </c>
      <c r="N8" s="111">
        <f t="shared" si="2"/>
        <v>-27.545292166368974</v>
      </c>
      <c r="O8" s="111">
        <f t="shared" si="3"/>
        <v>-9.6231730938545539</v>
      </c>
      <c r="P8" s="111">
        <f t="shared" si="4"/>
        <v>-21.921385053280328</v>
      </c>
      <c r="Q8" s="111">
        <f t="shared" si="5"/>
        <v>-2.9284164859002204</v>
      </c>
    </row>
    <row r="9" spans="2:17" ht="18" customHeight="1" x14ac:dyDescent="0.25">
      <c r="B9" s="79" t="s">
        <v>282</v>
      </c>
      <c r="C9" s="110">
        <v>39381</v>
      </c>
      <c r="D9" s="110">
        <v>24351</v>
      </c>
      <c r="E9" s="110">
        <v>63732</v>
      </c>
      <c r="F9" s="110">
        <v>47976</v>
      </c>
      <c r="G9" s="110">
        <v>29674</v>
      </c>
      <c r="H9" s="110">
        <v>77650</v>
      </c>
      <c r="I9" s="110"/>
      <c r="J9" s="110"/>
      <c r="K9" s="146"/>
      <c r="L9" s="111">
        <f t="shared" si="0"/>
        <v>21.825245676849249</v>
      </c>
      <c r="M9" s="111">
        <f t="shared" si="1"/>
        <v>-100</v>
      </c>
      <c r="N9" s="111">
        <f t="shared" si="2"/>
        <v>21.859471890271443</v>
      </c>
      <c r="O9" s="111">
        <f t="shared" si="3"/>
        <v>-100</v>
      </c>
      <c r="P9" s="111">
        <f t="shared" si="4"/>
        <v>21.838322977468149</v>
      </c>
      <c r="Q9" s="111">
        <f t="shared" si="5"/>
        <v>-100</v>
      </c>
    </row>
    <row r="10" spans="2:17" ht="18" customHeight="1" x14ac:dyDescent="0.25">
      <c r="B10" s="79" t="s">
        <v>283</v>
      </c>
      <c r="C10" s="110">
        <v>76453</v>
      </c>
      <c r="D10" s="110">
        <v>42589</v>
      </c>
      <c r="E10" s="110">
        <v>119042</v>
      </c>
      <c r="F10" s="110">
        <v>74463</v>
      </c>
      <c r="G10" s="110">
        <v>35841</v>
      </c>
      <c r="H10" s="110">
        <v>110304</v>
      </c>
      <c r="I10" s="110"/>
      <c r="J10" s="110"/>
      <c r="K10" s="146"/>
      <c r="L10" s="111">
        <f t="shared" si="0"/>
        <v>-2.6029063607706737</v>
      </c>
      <c r="M10" s="111">
        <f t="shared" si="1"/>
        <v>-100</v>
      </c>
      <c r="N10" s="111">
        <f t="shared" si="2"/>
        <v>-15.844466881119533</v>
      </c>
      <c r="O10" s="111">
        <f t="shared" si="3"/>
        <v>-100</v>
      </c>
      <c r="P10" s="111">
        <f t="shared" si="4"/>
        <v>-7.3402664605769381</v>
      </c>
      <c r="Q10" s="111">
        <f t="shared" si="5"/>
        <v>-100</v>
      </c>
    </row>
    <row r="11" spans="2:17" ht="18" customHeight="1" x14ac:dyDescent="0.25">
      <c r="B11" s="79" t="s">
        <v>284</v>
      </c>
      <c r="C11" s="110">
        <v>100337</v>
      </c>
      <c r="D11" s="110">
        <v>40654</v>
      </c>
      <c r="E11" s="110">
        <v>140991</v>
      </c>
      <c r="F11" s="110">
        <v>91617</v>
      </c>
      <c r="G11" s="110">
        <v>45258</v>
      </c>
      <c r="H11" s="110">
        <v>136875</v>
      </c>
      <c r="I11" s="110"/>
      <c r="J11" s="110"/>
      <c r="K11" s="146"/>
      <c r="L11" s="111">
        <f t="shared" si="0"/>
        <v>-8.690712299550519</v>
      </c>
      <c r="M11" s="111">
        <f t="shared" si="1"/>
        <v>-100</v>
      </c>
      <c r="N11" s="111">
        <f t="shared" si="2"/>
        <v>11.324838884242627</v>
      </c>
      <c r="O11" s="111">
        <f t="shared" si="3"/>
        <v>-100</v>
      </c>
      <c r="P11" s="111">
        <f t="shared" si="4"/>
        <v>-2.9193352767197922</v>
      </c>
      <c r="Q11" s="111">
        <f t="shared" si="5"/>
        <v>-100</v>
      </c>
    </row>
    <row r="12" spans="2:17" ht="18" customHeight="1" x14ac:dyDescent="0.25">
      <c r="B12" s="79" t="s">
        <v>285</v>
      </c>
      <c r="C12" s="110">
        <v>134786</v>
      </c>
      <c r="D12" s="110">
        <v>47599</v>
      </c>
      <c r="E12" s="110">
        <v>182385</v>
      </c>
      <c r="F12" s="110">
        <v>129009</v>
      </c>
      <c r="G12" s="110">
        <v>47522</v>
      </c>
      <c r="H12" s="110">
        <v>176531</v>
      </c>
      <c r="I12" s="110"/>
      <c r="J12" s="110"/>
      <c r="K12" s="146"/>
      <c r="L12" s="111">
        <f t="shared" si="0"/>
        <v>-4.2860534476874435</v>
      </c>
      <c r="M12" s="111">
        <f t="shared" si="1"/>
        <v>-100</v>
      </c>
      <c r="N12" s="111">
        <f t="shared" si="2"/>
        <v>-0.16176810437193989</v>
      </c>
      <c r="O12" s="111">
        <f t="shared" si="3"/>
        <v>-100</v>
      </c>
      <c r="P12" s="111">
        <f t="shared" si="4"/>
        <v>-3.2096937796419645</v>
      </c>
      <c r="Q12" s="111">
        <f t="shared" si="5"/>
        <v>-100</v>
      </c>
    </row>
    <row r="13" spans="2:17" ht="18" customHeight="1" x14ac:dyDescent="0.25">
      <c r="B13" s="79" t="s">
        <v>286</v>
      </c>
      <c r="C13" s="110">
        <v>119217</v>
      </c>
      <c r="D13" s="110">
        <v>47635</v>
      </c>
      <c r="E13" s="110">
        <v>166852</v>
      </c>
      <c r="F13" s="110">
        <v>105494</v>
      </c>
      <c r="G13" s="110">
        <v>47731</v>
      </c>
      <c r="H13" s="110">
        <v>153225</v>
      </c>
      <c r="I13" s="110"/>
      <c r="J13" s="110"/>
      <c r="K13" s="146"/>
      <c r="L13" s="111">
        <f t="shared" si="0"/>
        <v>-11.510942231393173</v>
      </c>
      <c r="M13" s="111">
        <f t="shared" si="1"/>
        <v>-100</v>
      </c>
      <c r="N13" s="111">
        <f t="shared" si="2"/>
        <v>0.20153248661698431</v>
      </c>
      <c r="O13" s="111">
        <f t="shared" si="3"/>
        <v>-100</v>
      </c>
      <c r="P13" s="111">
        <f t="shared" si="4"/>
        <v>-8.1671181646009607</v>
      </c>
      <c r="Q13" s="111">
        <f t="shared" si="5"/>
        <v>-100</v>
      </c>
    </row>
    <row r="14" spans="2:17" ht="18" customHeight="1" x14ac:dyDescent="0.25">
      <c r="B14" s="79" t="s">
        <v>287</v>
      </c>
      <c r="C14" s="110">
        <v>85156</v>
      </c>
      <c r="D14" s="110">
        <v>46399</v>
      </c>
      <c r="E14" s="110">
        <v>131555</v>
      </c>
      <c r="F14" s="110">
        <v>85984</v>
      </c>
      <c r="G14" s="110">
        <v>48530</v>
      </c>
      <c r="H14" s="110">
        <v>134514</v>
      </c>
      <c r="I14" s="110"/>
      <c r="J14" s="110"/>
      <c r="K14" s="146"/>
      <c r="L14" s="111">
        <f t="shared" si="0"/>
        <v>0.97233312978532993</v>
      </c>
      <c r="M14" s="111">
        <f t="shared" si="1"/>
        <v>-100</v>
      </c>
      <c r="N14" s="111">
        <f t="shared" si="2"/>
        <v>4.5927713959352578</v>
      </c>
      <c r="O14" s="111">
        <f t="shared" si="3"/>
        <v>-100</v>
      </c>
      <c r="P14" s="111">
        <f t="shared" si="4"/>
        <v>2.2492493633841315</v>
      </c>
      <c r="Q14" s="111">
        <f t="shared" si="5"/>
        <v>-100</v>
      </c>
    </row>
    <row r="15" spans="2:17" ht="18" customHeight="1" x14ac:dyDescent="0.25">
      <c r="B15" s="79" t="s">
        <v>288</v>
      </c>
      <c r="C15" s="110">
        <v>52310</v>
      </c>
      <c r="D15" s="110">
        <v>56020</v>
      </c>
      <c r="E15" s="110">
        <v>108330</v>
      </c>
      <c r="F15" s="110">
        <v>59434</v>
      </c>
      <c r="G15" s="110">
        <v>40330</v>
      </c>
      <c r="H15" s="110">
        <v>99764</v>
      </c>
      <c r="I15" s="110"/>
      <c r="J15" s="110"/>
      <c r="K15" s="146"/>
      <c r="L15" s="111">
        <f t="shared" si="0"/>
        <v>13.618810934811698</v>
      </c>
      <c r="M15" s="111">
        <f t="shared" si="1"/>
        <v>-100</v>
      </c>
      <c r="N15" s="111">
        <f t="shared" si="2"/>
        <v>-28.007854337736525</v>
      </c>
      <c r="O15" s="111">
        <f t="shared" si="3"/>
        <v>-100</v>
      </c>
      <c r="P15" s="111">
        <f t="shared" si="4"/>
        <v>-7.9073202252377017</v>
      </c>
      <c r="Q15" s="111">
        <f t="shared" si="5"/>
        <v>-100</v>
      </c>
    </row>
    <row r="16" spans="2:17" ht="18" customHeight="1" x14ac:dyDescent="0.25">
      <c r="B16" s="79" t="s">
        <v>289</v>
      </c>
      <c r="C16" s="110">
        <v>15444</v>
      </c>
      <c r="D16" s="110">
        <v>27340</v>
      </c>
      <c r="E16" s="110">
        <v>42784</v>
      </c>
      <c r="F16" s="110">
        <v>20658</v>
      </c>
      <c r="G16" s="110">
        <v>21559</v>
      </c>
      <c r="H16" s="110">
        <v>42217</v>
      </c>
      <c r="I16" s="110"/>
      <c r="J16" s="110"/>
      <c r="K16" s="146"/>
      <c r="L16" s="111">
        <f t="shared" si="0"/>
        <v>33.760683760683754</v>
      </c>
      <c r="M16" s="111">
        <f t="shared" si="1"/>
        <v>-100</v>
      </c>
      <c r="N16" s="111">
        <f>((G16/D16)-1)*100</f>
        <v>-21.144842721287493</v>
      </c>
      <c r="O16" s="111">
        <f>((J16/G16)-1)*100</f>
        <v>-100</v>
      </c>
      <c r="P16" s="111">
        <f>((H16/E16)-1)*100</f>
        <v>-1.325261780104714</v>
      </c>
      <c r="Q16" s="111">
        <f>((K16/H16)-1)*100</f>
        <v>-100</v>
      </c>
    </row>
    <row r="17" spans="2:17" ht="18" customHeight="1" x14ac:dyDescent="0.25">
      <c r="B17" s="10" t="s">
        <v>290</v>
      </c>
      <c r="C17" s="110">
        <v>19874</v>
      </c>
      <c r="D17" s="110">
        <v>9201</v>
      </c>
      <c r="E17" s="110">
        <v>29075</v>
      </c>
      <c r="F17" s="110">
        <v>24060</v>
      </c>
      <c r="G17" s="110">
        <v>8948</v>
      </c>
      <c r="H17" s="110">
        <v>33008</v>
      </c>
      <c r="I17" s="110"/>
      <c r="J17" s="110"/>
      <c r="K17" s="146"/>
      <c r="L17" s="111">
        <f t="shared" si="0"/>
        <v>21.062694978363684</v>
      </c>
      <c r="M17" s="111">
        <f t="shared" si="1"/>
        <v>-100</v>
      </c>
      <c r="N17" s="111">
        <f t="shared" si="2"/>
        <v>-2.7497011194435372</v>
      </c>
      <c r="O17" s="111">
        <f>((J17/G17)-1)*100</f>
        <v>-100</v>
      </c>
      <c r="P17" s="111">
        <f t="shared" si="4"/>
        <v>13.527085124677551</v>
      </c>
      <c r="Q17" s="111">
        <f>((K17/H17)-1)*100</f>
        <v>-100</v>
      </c>
    </row>
    <row r="18" spans="2:17" ht="18" customHeight="1" x14ac:dyDescent="0.25">
      <c r="B18" s="147" t="s">
        <v>254</v>
      </c>
      <c r="C18" s="110">
        <v>697433</v>
      </c>
      <c r="D18" s="110">
        <v>376655</v>
      </c>
      <c r="E18" s="110">
        <v>1074088</v>
      </c>
      <c r="F18" s="110">
        <v>690394</v>
      </c>
      <c r="G18" s="110">
        <v>366554</v>
      </c>
      <c r="H18" s="110">
        <v>1056948</v>
      </c>
      <c r="I18" s="110">
        <f>SUM(I6:I17)</f>
        <v>58169</v>
      </c>
      <c r="J18" s="110">
        <f>SUM(J6:J17)</f>
        <v>23954</v>
      </c>
      <c r="K18" s="110">
        <f>SUM(K6:K17)</f>
        <v>82123</v>
      </c>
      <c r="L18" s="111">
        <f t="shared" si="0"/>
        <v>-1.0092725752868015</v>
      </c>
      <c r="M18" s="111">
        <f t="shared" si="0"/>
        <v>-2.6817644794307816</v>
      </c>
      <c r="N18" s="111">
        <f t="shared" si="2"/>
        <v>-2.6817644794307816</v>
      </c>
      <c r="O18" s="111">
        <f t="shared" si="2"/>
        <v>-1.5957724134335383</v>
      </c>
      <c r="P18" s="111">
        <f t="shared" si="4"/>
        <v>-1.5957724134335383</v>
      </c>
      <c r="Q18" s="111">
        <f t="shared" si="4"/>
        <v>-91.574521215421925</v>
      </c>
    </row>
    <row r="23" spans="2:17" x14ac:dyDescent="0.2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tabSelected="1" zoomScale="75" workbookViewId="0">
      <selection activeCell="K15" sqref="K15"/>
    </sheetView>
  </sheetViews>
  <sheetFormatPr defaultRowHeight="15.75" x14ac:dyDescent="0.25"/>
  <cols>
    <col min="1" max="1" width="9.140625" style="169"/>
    <col min="2" max="2" width="20.5703125" style="169" bestFit="1" customWidth="1"/>
    <col min="3" max="4" width="10.42578125" style="169" bestFit="1" customWidth="1"/>
    <col min="5" max="5" width="9.28515625" style="169" bestFit="1" customWidth="1"/>
    <col min="6" max="7" width="11" style="169" bestFit="1" customWidth="1"/>
    <col min="8" max="16384" width="9.140625" style="169"/>
  </cols>
  <sheetData>
    <row r="3" spans="2:7" ht="6.75" customHeight="1" x14ac:dyDescent="0.25"/>
    <row r="4" spans="2:7" ht="12.75" customHeight="1" x14ac:dyDescent="0.25">
      <c r="B4" s="207" t="s">
        <v>333</v>
      </c>
      <c r="C4" s="207"/>
      <c r="D4" s="207"/>
      <c r="E4" s="207"/>
      <c r="F4" s="207"/>
      <c r="G4" s="207"/>
    </row>
    <row r="5" spans="2:7" ht="24" customHeight="1" thickBot="1" x14ac:dyDescent="0.3">
      <c r="B5" s="217"/>
      <c r="C5" s="217"/>
      <c r="D5" s="217"/>
      <c r="E5" s="217"/>
      <c r="F5" s="217"/>
      <c r="G5" s="217"/>
    </row>
    <row r="6" spans="2:7" x14ac:dyDescent="0.25">
      <c r="B6" s="126"/>
      <c r="C6" s="127"/>
      <c r="D6" s="127" t="s">
        <v>310</v>
      </c>
      <c r="E6" s="127"/>
      <c r="F6" s="209" t="s">
        <v>311</v>
      </c>
      <c r="G6" s="210"/>
    </row>
    <row r="7" spans="2:7" ht="16.5" thickBot="1" x14ac:dyDescent="0.3">
      <c r="B7" s="128"/>
      <c r="C7" s="129"/>
      <c r="D7" s="130" t="s">
        <v>312</v>
      </c>
      <c r="E7" s="129"/>
      <c r="F7" s="211" t="s">
        <v>313</v>
      </c>
      <c r="G7" s="212"/>
    </row>
    <row r="8" spans="2:7" ht="16.5" thickBot="1" x14ac:dyDescent="0.3">
      <c r="B8" s="131" t="s">
        <v>314</v>
      </c>
      <c r="C8" s="132">
        <v>2008</v>
      </c>
      <c r="D8" s="132">
        <v>2009</v>
      </c>
      <c r="E8" s="132">
        <v>2010</v>
      </c>
      <c r="F8" s="132" t="s">
        <v>315</v>
      </c>
      <c r="G8" s="133" t="s">
        <v>321</v>
      </c>
    </row>
    <row r="9" spans="2:7" x14ac:dyDescent="0.25">
      <c r="B9" s="134" t="s">
        <v>261</v>
      </c>
      <c r="C9" s="135">
        <v>26441</v>
      </c>
      <c r="D9" s="135">
        <v>20186</v>
      </c>
      <c r="E9" s="135">
        <v>24308</v>
      </c>
      <c r="F9" s="136">
        <f t="shared" ref="F9:G19" si="0">((D9/C9)-1)*100</f>
        <v>-23.656442645890852</v>
      </c>
      <c r="G9" s="137">
        <f t="shared" si="0"/>
        <v>20.420093133855154</v>
      </c>
    </row>
    <row r="10" spans="2:7" x14ac:dyDescent="0.25">
      <c r="B10" s="134" t="s">
        <v>280</v>
      </c>
      <c r="C10" s="135">
        <v>21064</v>
      </c>
      <c r="D10" s="135">
        <v>20860</v>
      </c>
      <c r="E10" s="135">
        <v>23606</v>
      </c>
      <c r="F10" s="136">
        <f t="shared" si="0"/>
        <v>-0.96847702240789868</v>
      </c>
      <c r="G10" s="137">
        <f t="shared" si="0"/>
        <v>13.163950143815907</v>
      </c>
    </row>
    <row r="11" spans="2:7" x14ac:dyDescent="0.25">
      <c r="B11" s="134" t="s">
        <v>281</v>
      </c>
      <c r="C11" s="135">
        <v>24994</v>
      </c>
      <c r="D11" s="135">
        <v>24321</v>
      </c>
      <c r="E11" s="135">
        <f>'GİRİŞ FORMU'!X253</f>
        <v>30315</v>
      </c>
      <c r="F11" s="136">
        <f t="shared" si="0"/>
        <v>-2.6926462350964186</v>
      </c>
      <c r="G11" s="137"/>
    </row>
    <row r="12" spans="2:7" x14ac:dyDescent="0.25">
      <c r="B12" s="134" t="s">
        <v>282</v>
      </c>
      <c r="C12" s="135">
        <v>32754</v>
      </c>
      <c r="D12" s="135">
        <v>28360</v>
      </c>
      <c r="E12" s="135"/>
      <c r="F12" s="136">
        <f t="shared" si="0"/>
        <v>-13.415155400867073</v>
      </c>
      <c r="G12" s="137"/>
    </row>
    <row r="13" spans="2:7" x14ac:dyDescent="0.25">
      <c r="B13" s="134" t="s">
        <v>283</v>
      </c>
      <c r="C13" s="135">
        <v>36332</v>
      </c>
      <c r="D13" s="135">
        <v>33338</v>
      </c>
      <c r="E13" s="135"/>
      <c r="F13" s="136">
        <f t="shared" si="0"/>
        <v>-8.240669382362654</v>
      </c>
      <c r="G13" s="137"/>
    </row>
    <row r="14" spans="2:7" x14ac:dyDescent="0.25">
      <c r="B14" s="134" t="s">
        <v>284</v>
      </c>
      <c r="C14" s="135">
        <v>45461</v>
      </c>
      <c r="D14" s="135">
        <v>41467</v>
      </c>
      <c r="E14" s="135"/>
      <c r="F14" s="136">
        <f t="shared" si="0"/>
        <v>-8.7855524515518812</v>
      </c>
      <c r="G14" s="137"/>
    </row>
    <row r="15" spans="2:7" x14ac:dyDescent="0.25">
      <c r="B15" s="134" t="s">
        <v>285</v>
      </c>
      <c r="C15" s="135">
        <v>54274</v>
      </c>
      <c r="D15" s="135">
        <v>52792</v>
      </c>
      <c r="E15" s="135"/>
      <c r="F15" s="136">
        <f t="shared" si="0"/>
        <v>-2.7305892324133052</v>
      </c>
      <c r="G15" s="137"/>
    </row>
    <row r="16" spans="2:7" x14ac:dyDescent="0.25">
      <c r="B16" s="134" t="s">
        <v>286</v>
      </c>
      <c r="C16" s="135">
        <v>42969</v>
      </c>
      <c r="D16" s="135">
        <v>36276</v>
      </c>
      <c r="E16" s="135"/>
      <c r="F16" s="136">
        <f t="shared" si="0"/>
        <v>-15.576345737624797</v>
      </c>
      <c r="G16" s="137"/>
    </row>
    <row r="17" spans="2:7" x14ac:dyDescent="0.25">
      <c r="B17" s="134" t="s">
        <v>287</v>
      </c>
      <c r="C17" s="135">
        <v>23268</v>
      </c>
      <c r="D17" s="135">
        <v>33227</v>
      </c>
      <c r="E17" s="135"/>
      <c r="F17" s="136">
        <f t="shared" si="0"/>
        <v>42.801272133402101</v>
      </c>
      <c r="G17" s="137"/>
    </row>
    <row r="18" spans="2:7" x14ac:dyDescent="0.25">
      <c r="B18" s="134" t="s">
        <v>288</v>
      </c>
      <c r="C18" s="135">
        <v>30232</v>
      </c>
      <c r="D18" s="135">
        <v>26091</v>
      </c>
      <c r="E18" s="135"/>
      <c r="F18" s="136">
        <f t="shared" si="0"/>
        <v>-13.697406721354854</v>
      </c>
      <c r="G18" s="137"/>
    </row>
    <row r="19" spans="2:7" x14ac:dyDescent="0.25">
      <c r="B19" s="134" t="s">
        <v>289</v>
      </c>
      <c r="C19" s="135">
        <v>18625</v>
      </c>
      <c r="D19" s="135">
        <v>29280</v>
      </c>
      <c r="E19" s="135"/>
      <c r="F19" s="136">
        <f t="shared" si="0"/>
        <v>57.208053691275175</v>
      </c>
      <c r="G19" s="137"/>
    </row>
    <row r="20" spans="2:7" ht="16.5" thickBot="1" x14ac:dyDescent="0.3">
      <c r="B20" s="138" t="s">
        <v>290</v>
      </c>
      <c r="C20" s="139">
        <v>34246</v>
      </c>
      <c r="D20" s="139">
        <v>36552</v>
      </c>
      <c r="E20" s="139"/>
      <c r="F20" s="140">
        <f>((D20/C20)-1)*100</f>
        <v>6.7336331250364978</v>
      </c>
      <c r="G20" s="141"/>
    </row>
    <row r="21" spans="2:7" ht="16.5" thickBot="1" x14ac:dyDescent="0.3">
      <c r="B21" s="138" t="s">
        <v>329</v>
      </c>
      <c r="C21" s="139">
        <f>SUM(C9:C11)</f>
        <v>72499</v>
      </c>
      <c r="D21" s="139">
        <f>SUM(D9:D11)</f>
        <v>65367</v>
      </c>
      <c r="E21" s="139">
        <f>SUM(E9:E11)</f>
        <v>78229</v>
      </c>
      <c r="F21" s="140">
        <f>((D21/C21)-1)*100</f>
        <v>-9.8373770672698928</v>
      </c>
      <c r="G21" s="141">
        <f>((E21/D21)-1)*100</f>
        <v>19.676595223889738</v>
      </c>
    </row>
    <row r="22" spans="2:7" ht="16.5" thickBot="1" x14ac:dyDescent="0.3">
      <c r="B22" s="142" t="s">
        <v>254</v>
      </c>
      <c r="C22" s="139">
        <f>SUM(C9:C20)</f>
        <v>390660</v>
      </c>
      <c r="D22" s="139">
        <f>SUM(D9:D20)</f>
        <v>382750</v>
      </c>
      <c r="E22" s="139">
        <f>SUM(E9:E20)</f>
        <v>78229</v>
      </c>
      <c r="F22" s="140">
        <f>((D22/C22)-1)*100</f>
        <v>-2.0247785798392481</v>
      </c>
      <c r="G22" s="141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TABLO-4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2010-04-08T10:50:54Z</cp:lastPrinted>
  <dcterms:created xsi:type="dcterms:W3CDTF">2010-01-18T12:24:59Z</dcterms:created>
  <dcterms:modified xsi:type="dcterms:W3CDTF">2022-10-18T13:33:40Z</dcterms:modified>
</cp:coreProperties>
</file>